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C12E2A3F-98AE-4BF8-AC43-F943CBF5BE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otal de asignaciones 7º 5189" sheetId="103" r:id="rId1"/>
  </sheets>
  <definedNames>
    <definedName name="_xlnm._FilterDatabase" localSheetId="0" hidden="1">'total de asignaciones 7º 5189'!$A$8:$U$146</definedName>
    <definedName name="_xlnm.Print_Area" localSheetId="0">'total de asignaciones 7º 5189'!$A$1:$U$146</definedName>
    <definedName name="_xlnm.Print_Titles" localSheetId="0">'total de asignaciones 7º 5189'!$1:$8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3" i="103" l="1"/>
  <c r="T143" i="103" s="1"/>
  <c r="S142" i="103"/>
  <c r="T142" i="103" s="1"/>
  <c r="S141" i="103"/>
  <c r="T141" i="103" s="1"/>
  <c r="S140" i="103"/>
  <c r="T140" i="103"/>
  <c r="S139" i="103"/>
  <c r="S138" i="103"/>
  <c r="T138" i="103" s="1"/>
  <c r="S137" i="103"/>
  <c r="T137" i="103" s="1"/>
  <c r="S136" i="103"/>
  <c r="T136" i="103"/>
  <c r="S135" i="103"/>
  <c r="S133" i="103"/>
  <c r="T133" i="103" s="1"/>
  <c r="S132" i="103"/>
  <c r="T132" i="103"/>
  <c r="S131" i="103"/>
  <c r="S130" i="103"/>
  <c r="S129" i="103"/>
  <c r="T129" i="103"/>
  <c r="S128" i="103"/>
  <c r="T128" i="103" s="1"/>
  <c r="S127" i="103"/>
  <c r="T127" i="103" s="1"/>
  <c r="S126" i="103"/>
  <c r="T126" i="103" s="1"/>
  <c r="S125" i="103"/>
  <c r="T125" i="103" s="1"/>
  <c r="S124" i="103"/>
  <c r="T124" i="103" s="1"/>
  <c r="S123" i="103"/>
  <c r="T123" i="103" s="1"/>
  <c r="S122" i="103"/>
  <c r="T122" i="103" s="1"/>
  <c r="S121" i="103"/>
  <c r="S120" i="103"/>
  <c r="T120" i="103"/>
  <c r="S119" i="103"/>
  <c r="T119" i="103" s="1"/>
  <c r="S118" i="103"/>
  <c r="T118" i="103"/>
  <c r="S117" i="103"/>
  <c r="T117" i="103" s="1"/>
  <c r="S116" i="103"/>
  <c r="S115" i="103"/>
  <c r="T115" i="103" s="1"/>
  <c r="S114" i="103"/>
  <c r="T114" i="103" s="1"/>
  <c r="S113" i="103"/>
  <c r="T113" i="103" s="1"/>
  <c r="S112" i="103"/>
  <c r="T112" i="103" s="1"/>
  <c r="S111" i="103"/>
  <c r="T111" i="103" s="1"/>
  <c r="S110" i="103"/>
  <c r="T110" i="103"/>
  <c r="S109" i="103"/>
  <c r="T109" i="103" s="1"/>
  <c r="S108" i="103"/>
  <c r="T108" i="103"/>
  <c r="S107" i="103"/>
  <c r="T107" i="103" s="1"/>
  <c r="S106" i="103"/>
  <c r="S105" i="103"/>
  <c r="T105" i="103"/>
  <c r="S104" i="103"/>
  <c r="T104" i="103" s="1"/>
  <c r="S103" i="103"/>
  <c r="T103" i="103" s="1"/>
  <c r="S102" i="103"/>
  <c r="T102" i="103" s="1"/>
  <c r="T101" i="103"/>
  <c r="S100" i="103"/>
  <c r="T100" i="103" s="1"/>
  <c r="S99" i="103"/>
  <c r="T99" i="103"/>
  <c r="S98" i="103"/>
  <c r="T98" i="103" s="1"/>
  <c r="S97" i="103"/>
  <c r="T97" i="103"/>
  <c r="S95" i="103"/>
  <c r="T95" i="103" s="1"/>
  <c r="S94" i="103"/>
  <c r="S93" i="103"/>
  <c r="T93" i="103" s="1"/>
  <c r="T92" i="103"/>
  <c r="S91" i="103"/>
  <c r="T91" i="103" s="1"/>
  <c r="S90" i="103"/>
  <c r="T90" i="103"/>
  <c r="S89" i="103"/>
  <c r="S88" i="103"/>
  <c r="T88" i="103" s="1"/>
  <c r="S87" i="103"/>
  <c r="T87" i="103"/>
  <c r="S86" i="103"/>
  <c r="T86" i="103" s="1"/>
  <c r="S85" i="103"/>
  <c r="T85" i="103"/>
  <c r="S84" i="103"/>
  <c r="T84" i="103" s="1"/>
  <c r="S83" i="103"/>
  <c r="S82" i="103"/>
  <c r="T82" i="103"/>
  <c r="S81" i="103"/>
  <c r="T81" i="103"/>
  <c r="S79" i="103"/>
  <c r="T79" i="103" s="1"/>
  <c r="S78" i="103"/>
  <c r="S77" i="103"/>
  <c r="T77" i="103" s="1"/>
  <c r="S76" i="103"/>
  <c r="T76" i="103" s="1"/>
  <c r="S74" i="103"/>
  <c r="T74" i="103"/>
  <c r="S73" i="103"/>
  <c r="T73" i="103" s="1"/>
  <c r="S72" i="103"/>
  <c r="T72" i="103" s="1"/>
  <c r="S70" i="103"/>
  <c r="T70" i="103" s="1"/>
  <c r="S69" i="103"/>
  <c r="T69" i="103"/>
  <c r="S68" i="103"/>
  <c r="T68" i="103" s="1"/>
  <c r="T63" i="103"/>
  <c r="U63" i="103" s="1"/>
  <c r="T62" i="103"/>
  <c r="T60" i="103"/>
  <c r="T59" i="103"/>
  <c r="T58" i="103"/>
  <c r="T57" i="103"/>
  <c r="U56" i="103" s="1"/>
  <c r="T46" i="103"/>
  <c r="T43" i="103"/>
  <c r="T41" i="103"/>
  <c r="T40" i="103"/>
  <c r="T39" i="103"/>
  <c r="U39" i="103" s="1"/>
  <c r="T38" i="103"/>
  <c r="T35" i="103"/>
  <c r="T34" i="103"/>
  <c r="T32" i="103"/>
  <c r="T29" i="103"/>
  <c r="T27" i="103"/>
  <c r="T24" i="103"/>
  <c r="T22" i="103"/>
  <c r="T20" i="103"/>
  <c r="T18" i="103"/>
  <c r="Q144" i="103"/>
  <c r="R144" i="103"/>
  <c r="P144" i="103"/>
  <c r="M144" i="103"/>
  <c r="H144" i="103"/>
  <c r="G144" i="103"/>
  <c r="O144" i="103"/>
  <c r="N144" i="103"/>
  <c r="L144" i="103"/>
  <c r="J144" i="103"/>
  <c r="K144" i="103"/>
  <c r="I144" i="103"/>
  <c r="U24" i="103"/>
  <c r="U43" i="103" l="1"/>
  <c r="U114" i="103"/>
  <c r="U134" i="103"/>
  <c r="S144" i="103"/>
  <c r="U34" i="103"/>
  <c r="U59" i="103"/>
  <c r="U97" i="103"/>
  <c r="U101" i="103"/>
  <c r="U104" i="103"/>
  <c r="U20" i="103"/>
  <c r="U29" i="103"/>
  <c r="U132" i="103"/>
  <c r="U68" i="103"/>
  <c r="U72" i="103"/>
  <c r="U92" i="103"/>
  <c r="U108" i="103"/>
  <c r="U112" i="103"/>
  <c r="U81" i="103"/>
  <c r="U138" i="103"/>
  <c r="U85" i="103"/>
  <c r="U119" i="103"/>
  <c r="U127" i="103"/>
  <c r="T144" i="103"/>
  <c r="S146" i="103" s="1"/>
  <c r="U76" i="103"/>
  <c r="U124" i="103"/>
  <c r="U144" i="103" l="1"/>
  <c r="T146" i="103" s="1"/>
</calcChain>
</file>

<file path=xl/sharedStrings.xml><?xml version="1.0" encoding="utf-8"?>
<sst xmlns="http://schemas.openxmlformats.org/spreadsheetml/2006/main" count="134" uniqueCount="70">
  <si>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</si>
  <si>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</si>
  <si>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</si>
  <si>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</si>
  <si>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</si>
  <si>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</si>
  <si>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</si>
  <si>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</si>
  <si>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</si>
  <si>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</si>
  <si>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</si>
  <si>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</si>
  <si>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</si>
  <si>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</si>
  <si>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</si>
  <si>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</si>
  <si>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</si>
  <si>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</si>
  <si>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</si>
  <si>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</si>
  <si>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</si>
  <si>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</si>
  <si>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</si>
  <si>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PLANILLA GENERAL DE PAGOS </t>
  </si>
  <si>
    <t xml:space="preserve">MONTO A DICIEMBRE </t>
  </si>
  <si>
    <t>3591460</t>
  </si>
  <si>
    <t>Juan Felix Ramirez</t>
  </si>
  <si>
    <t>1319071</t>
  </si>
  <si>
    <t>Clotilde Arzamendia de Chavez</t>
  </si>
  <si>
    <t>Evelio Rotela Gomez</t>
  </si>
  <si>
    <t>2701615</t>
  </si>
  <si>
    <t>Eduardo Prieto Baez</t>
  </si>
  <si>
    <t>747139</t>
  </si>
  <si>
    <t>Valentin Gomez Ruiz</t>
  </si>
  <si>
    <t>1500817</t>
  </si>
  <si>
    <t>Mabel Maria Ferreira de Melgarejo</t>
  </si>
  <si>
    <t>Cesar Concepcion Ferreira Vera</t>
  </si>
  <si>
    <t>Zunilda Cayetana Vera de Diaz</t>
  </si>
  <si>
    <t>Silvia Mabel Ortega</t>
  </si>
  <si>
    <t>Mirtha Concepcion Ojeda de Arenas</t>
  </si>
  <si>
    <t>Cecilia Maria Ayala Pacua</t>
  </si>
  <si>
    <t>Roberto Riveros</t>
  </si>
  <si>
    <t>Matilde Edelira Ojeda Soto</t>
  </si>
  <si>
    <t>Maria Ramona Cardozo Martinez</t>
  </si>
  <si>
    <t>Francisco Javier Ibarra Rotela</t>
  </si>
  <si>
    <t>Gabriela Isabel Velazquez Agüero</t>
  </si>
  <si>
    <t>Dietas</t>
  </si>
  <si>
    <t>Gabriel Sabino Britez</t>
  </si>
  <si>
    <t>Rose Marie Rolon de Martinez</t>
  </si>
  <si>
    <t>Mario Ramon Amarilla Saldivar</t>
  </si>
  <si>
    <t>Carlos Roberto Escobar Agüero</t>
  </si>
  <si>
    <t>Jose Eduardo Santa Maria Ruiz Diaz</t>
  </si>
  <si>
    <t>Mauro Esteban Otto Gomez</t>
  </si>
  <si>
    <t>Jorge Luis Ferreira Cano</t>
  </si>
  <si>
    <t>Claudia Marina Martinez de Vera</t>
  </si>
  <si>
    <t>MUNICIPALIDAD DE ALTOS</t>
  </si>
  <si>
    <t>Jornal</t>
  </si>
  <si>
    <t>Juan Andres Ortega</t>
  </si>
  <si>
    <t>Derlis Figueredo</t>
  </si>
  <si>
    <t>Jorge Manuel Meza</t>
  </si>
  <si>
    <t>Osmar Ortega Agüero</t>
  </si>
  <si>
    <t>Sara Andrea Acosta</t>
  </si>
  <si>
    <t>Dora Gonzalez Agüero</t>
  </si>
  <si>
    <t>Oscar Ruben Benitez Benitez</t>
  </si>
  <si>
    <t>Jorge Luis Rotela Ferreira</t>
  </si>
  <si>
    <t>Bonificaciones y Gratificaciones</t>
  </si>
  <si>
    <t>Oscar Rene Godoy</t>
  </si>
  <si>
    <t xml:space="preserve">Maria Celeste Cano Velazquez </t>
  </si>
  <si>
    <t>AGUINALDO</t>
  </si>
  <si>
    <t>CORRESPONDIENTE AL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</si>
</sst>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/>
    <xf numFmtId="164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164" fontId="10" fillId="4" borderId="4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Fill="1"/>
    <xf numFmtId="3" fontId="5" fillId="4" borderId="9" xfId="3" applyNumberFormat="1" applyFont="1" applyFill="1" applyBorder="1" applyAlignment="1">
      <alignment horizontal="right"/>
    </xf>
    <xf numFmtId="164" fontId="10" fillId="4" borderId="4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3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7" xfId="0" applyFont="1" applyFill="1" applyBorder="1" applyAlignment="1">
      <alignment horizontal="left"/>
    </xf>
    <xf numFmtId="166" fontId="3" fillId="0" borderId="1" xfId="2" applyNumberFormat="1" applyFont="1" applyBorder="1" applyAlignment="1">
      <alignment horizontal="right"/>
    </xf>
    <xf numFmtId="166" fontId="3" fillId="0" borderId="1" xfId="2" applyNumberFormat="1" applyFont="1" applyBorder="1" applyAlignment="1"/>
    <xf numFmtId="166" fontId="3" fillId="0" borderId="5" xfId="2" applyNumberFormat="1" applyFont="1" applyBorder="1" applyAlignment="1">
      <alignment horizontal="right"/>
    </xf>
    <xf numFmtId="166" fontId="3" fillId="0" borderId="2" xfId="2" applyNumberFormat="1" applyFont="1" applyBorder="1" applyAlignment="1">
      <alignment horizontal="right"/>
    </xf>
    <xf numFmtId="166" fontId="3" fillId="3" borderId="2" xfId="2" applyNumberFormat="1" applyFont="1" applyFill="1" applyBorder="1" applyAlignment="1">
      <alignment horizontal="right"/>
    </xf>
    <xf numFmtId="166" fontId="3" fillId="3" borderId="2" xfId="2" applyNumberFormat="1" applyFont="1" applyFill="1" applyBorder="1" applyAlignment="1"/>
    <xf numFmtId="166" fontId="3" fillId="0" borderId="5" xfId="2" applyNumberFormat="1" applyFont="1" applyBorder="1" applyAlignment="1"/>
    <xf numFmtId="166" fontId="3" fillId="0" borderId="13" xfId="2" applyNumberFormat="1" applyFont="1" applyBorder="1" applyAlignment="1">
      <alignment horizontal="right"/>
    </xf>
    <xf numFmtId="166" fontId="3" fillId="0" borderId="9" xfId="2" applyNumberFormat="1" applyFont="1" applyBorder="1" applyAlignment="1"/>
    <xf numFmtId="166" fontId="3" fillId="0" borderId="11" xfId="2" applyNumberFormat="1" applyFont="1" applyBorder="1" applyAlignment="1">
      <alignment horizontal="right"/>
    </xf>
    <xf numFmtId="166" fontId="3" fillId="0" borderId="2" xfId="2" applyNumberFormat="1" applyFont="1" applyBorder="1" applyAlignment="1"/>
    <xf numFmtId="166" fontId="3" fillId="0" borderId="2" xfId="2" applyNumberFormat="1" applyFont="1" applyFill="1" applyBorder="1" applyAlignment="1"/>
    <xf numFmtId="166" fontId="3" fillId="0" borderId="1" xfId="2" applyNumberFormat="1" applyFont="1" applyFill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66" fontId="3" fillId="0" borderId="3" xfId="2" applyNumberFormat="1" applyFont="1" applyFill="1" applyBorder="1" applyAlignment="1"/>
    <xf numFmtId="166" fontId="3" fillId="0" borderId="9" xfId="2" applyNumberFormat="1" applyFont="1" applyBorder="1" applyAlignment="1">
      <alignment horizontal="right"/>
    </xf>
    <xf numFmtId="166" fontId="3" fillId="0" borderId="7" xfId="2" applyNumberFormat="1" applyFont="1" applyBorder="1" applyAlignment="1">
      <alignment horizontal="right"/>
    </xf>
    <xf numFmtId="166" fontId="3" fillId="0" borderId="7" xfId="2" applyNumberFormat="1" applyFont="1" applyBorder="1" applyAlignment="1"/>
    <xf numFmtId="166" fontId="3" fillId="0" borderId="9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>
      <alignment horizontal="right"/>
    </xf>
    <xf numFmtId="166" fontId="3" fillId="3" borderId="1" xfId="2" applyNumberFormat="1" applyFont="1" applyFill="1" applyBorder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6" fontId="3" fillId="3" borderId="7" xfId="2" applyNumberFormat="1" applyFont="1" applyFill="1" applyBorder="1" applyAlignment="1">
      <alignment horizontal="right"/>
    </xf>
    <xf numFmtId="166" fontId="3" fillId="2" borderId="11" xfId="2" applyNumberFormat="1" applyFont="1" applyFill="1" applyBorder="1" applyAlignment="1">
      <alignment horizontal="right"/>
    </xf>
    <xf numFmtId="166" fontId="3" fillId="3" borderId="9" xfId="2" applyNumberFormat="1" applyFont="1" applyFill="1" applyBorder="1" applyAlignment="1">
      <alignment horizontal="right"/>
    </xf>
    <xf numFmtId="166" fontId="3" fillId="3" borderId="7" xfId="2" applyNumberFormat="1" applyFont="1" applyFill="1" applyBorder="1" applyAlignment="1"/>
    <xf numFmtId="166" fontId="3" fillId="3" borderId="9" xfId="2" applyNumberFormat="1" applyFont="1" applyFill="1" applyBorder="1" applyAlignment="1"/>
    <xf numFmtId="166" fontId="3" fillId="2" borderId="8" xfId="2" applyNumberFormat="1" applyFont="1" applyFill="1" applyBorder="1" applyAlignment="1">
      <alignment horizontal="right"/>
    </xf>
    <xf numFmtId="166" fontId="3" fillId="0" borderId="8" xfId="2" applyNumberFormat="1" applyFont="1" applyBorder="1" applyAlignment="1"/>
    <xf numFmtId="166" fontId="3" fillId="2" borderId="14" xfId="2" applyNumberFormat="1" applyFont="1" applyFill="1" applyBorder="1" applyAlignment="1">
      <alignment horizontal="right"/>
    </xf>
    <xf numFmtId="166" fontId="3" fillId="0" borderId="1" xfId="2" applyNumberFormat="1" applyFont="1" applyBorder="1" applyAlignment="1">
      <alignment wrapText="1"/>
    </xf>
    <xf numFmtId="166" fontId="11" fillId="0" borderId="9" xfId="2" applyNumberFormat="1" applyFont="1" applyBorder="1" applyAlignment="1">
      <alignment horizontal="right"/>
    </xf>
    <xf numFmtId="166" fontId="11" fillId="0" borderId="1" xfId="2" applyNumberFormat="1" applyFont="1" applyBorder="1" applyAlignment="1">
      <alignment horizontal="right"/>
    </xf>
    <xf numFmtId="166" fontId="11" fillId="2" borderId="1" xfId="2" applyNumberFormat="1" applyFont="1" applyFill="1" applyBorder="1" applyAlignment="1">
      <alignment horizontal="right"/>
    </xf>
    <xf numFmtId="166" fontId="11" fillId="2" borderId="10" xfId="2" applyNumberFormat="1" applyFont="1" applyFill="1" applyBorder="1" applyAlignment="1">
      <alignment horizontal="right"/>
    </xf>
    <xf numFmtId="166" fontId="11" fillId="2" borderId="5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/>
    <xf numFmtId="166" fontId="3" fillId="0" borderId="15" xfId="2" applyNumberFormat="1" applyFont="1" applyBorder="1" applyAlignment="1">
      <alignment horizontal="right"/>
    </xf>
    <xf numFmtId="1" fontId="4" fillId="0" borderId="1" xfId="0" applyNumberFormat="1" applyFont="1" applyBorder="1" applyAlignment="1"/>
    <xf numFmtId="164" fontId="5" fillId="5" borderId="14" xfId="3" applyNumberFormat="1" applyFont="1" applyFill="1" applyBorder="1" applyAlignment="1">
      <alignment horizontal="center" vertical="center" wrapText="1"/>
    </xf>
    <xf numFmtId="164" fontId="5" fillId="0" borderId="14" xfId="3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5" fillId="5" borderId="10" xfId="3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0" borderId="13" xfId="0" applyFont="1" applyFill="1" applyBorder="1" applyAlignment="1"/>
    <xf numFmtId="166" fontId="3" fillId="3" borderId="11" xfId="2" applyNumberFormat="1" applyFont="1" applyFill="1" applyBorder="1" applyAlignment="1">
      <alignment horizontal="right"/>
    </xf>
    <xf numFmtId="166" fontId="3" fillId="0" borderId="14" xfId="2" applyNumberFormat="1" applyFont="1" applyBorder="1" applyAlignment="1"/>
    <xf numFmtId="164" fontId="5" fillId="5" borderId="9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/>
    <xf numFmtId="164" fontId="5" fillId="5" borderId="1" xfId="3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164" fontId="5" fillId="0" borderId="1" xfId="3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5" borderId="14" xfId="3" applyNumberFormat="1" applyFont="1" applyFill="1" applyBorder="1" applyAlignment="1">
      <alignment horizontal="center" vertical="center" wrapText="1"/>
    </xf>
    <xf numFmtId="164" fontId="5" fillId="5" borderId="7" xfId="3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4" xfId="3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5" borderId="16" xfId="3" applyNumberFormat="1" applyFont="1" applyFill="1" applyBorder="1" applyAlignment="1">
      <alignment horizontal="center" vertical="center" wrapText="1"/>
    </xf>
    <xf numFmtId="164" fontId="5" fillId="5" borderId="14" xfId="3" applyNumberFormat="1" applyFont="1" applyFill="1" applyBorder="1" applyAlignment="1">
      <alignment horizontal="center" vertical="center" wrapText="1"/>
    </xf>
    <xf numFmtId="164" fontId="5" fillId="5" borderId="7" xfId="3" applyNumberFormat="1" applyFont="1" applyFill="1" applyBorder="1" applyAlignment="1">
      <alignment horizontal="center" vertical="center" wrapText="1"/>
    </xf>
    <xf numFmtId="164" fontId="5" fillId="5" borderId="10" xfId="3" applyNumberFormat="1" applyFont="1" applyFill="1" applyBorder="1" applyAlignment="1">
      <alignment horizontal="center" vertical="center" wrapText="1"/>
    </xf>
    <xf numFmtId="164" fontId="5" fillId="5" borderId="9" xfId="3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0" fillId="4" borderId="17" xfId="0" applyNumberFormat="1" applyFont="1" applyFill="1" applyBorder="1" applyAlignment="1">
      <alignment horizontal="center"/>
    </xf>
    <xf numFmtId="164" fontId="10" fillId="4" borderId="18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164" fontId="5" fillId="0" borderId="16" xfId="3" applyNumberFormat="1" applyFont="1" applyBorder="1" applyAlignment="1">
      <alignment horizontal="center" vertical="center" wrapText="1"/>
    </xf>
    <xf numFmtId="164" fontId="5" fillId="0" borderId="14" xfId="3" applyNumberFormat="1" applyFont="1" applyBorder="1" applyAlignment="1">
      <alignment horizontal="center" vertical="center" wrapText="1"/>
    </xf>
    <xf numFmtId="164" fontId="5" fillId="0" borderId="7" xfId="3" applyNumberFormat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5" fillId="0" borderId="16" xfId="2" applyNumberFormat="1" applyFont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 wrapText="1"/>
    </xf>
    <xf numFmtId="3" fontId="3" fillId="0" borderId="14" xfId="2" applyNumberFormat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19" xfId="3" applyNumberFormat="1" applyFont="1" applyBorder="1" applyAlignment="1">
      <alignment horizontal="center" vertical="center"/>
    </xf>
    <xf numFmtId="164" fontId="5" fillId="0" borderId="13" xfId="3" applyNumberFormat="1" applyFont="1" applyBorder="1" applyAlignment="1">
      <alignment horizontal="center" vertical="center"/>
    </xf>
    <xf numFmtId="164" fontId="5" fillId="0" borderId="3" xfId="3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7" fillId="0" borderId="18" xfId="0" applyFont="1" applyBorder="1" applyAlignment="1"/>
    <xf numFmtId="164" fontId="5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6" xfId="3" applyNumberFormat="1" applyFont="1" applyFill="1" applyBorder="1" applyAlignment="1">
      <alignment horizontal="center" vertical="center" wrapText="1"/>
    </xf>
    <xf numFmtId="164" fontId="5" fillId="0" borderId="14" xfId="3" applyNumberFormat="1" applyFont="1" applyFill="1" applyBorder="1" applyAlignment="1">
      <alignment horizontal="center" vertical="center" wrapText="1"/>
    </xf>
    <xf numFmtId="164" fontId="5" fillId="0" borderId="7" xfId="3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1074615</xdr:colOff>
      <xdr:row>2</xdr:row>
      <xdr:rowOff>73269</xdr:rowOff>
    </xdr:from>
    <xdr:to>
      <xdr:col>8</xdr:col>
      <xdr:colOff>1099038</xdr:colOff>
      <xdr:row>5</xdr:row>
      <xdr:rowOff>43194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26911C3C-B8EB-4098-B392-D26D264CE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038" y="464038"/>
          <a:ext cx="6032500" cy="1484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B146"/>
  <sheetViews>
    <sheetView tabSelected="1" zoomScale="78" zoomScaleNormal="78" zoomScaleSheetLayoutView="70" workbookViewId="0">
      <selection activeCell="K55" sqref="K55"/>
    </sheetView>
  </sheetViews>
  <sheetFormatPr baseColWidth="10" defaultRowHeight="12.75" x14ac:dyDescent="0.2"/>
  <cols>
    <col min="1" max="1" width="9.5703125" customWidth="1"/>
    <col min="2" max="2" width="9.7109375" customWidth="1"/>
    <col min="3" max="3" width="13" customWidth="1"/>
    <col min="4" max="4" width="44.28515625" style="1" customWidth="1"/>
    <col min="5" max="5" width="16.28515625" style="1" customWidth="1"/>
    <col min="6" max="6" width="39.85546875" style="1" customWidth="1"/>
    <col min="7" max="7" width="17.7109375" style="3" customWidth="1"/>
    <col min="8" max="8" width="16.140625" style="2" customWidth="1"/>
    <col min="9" max="9" width="21" style="2" customWidth="1"/>
    <col min="10" max="10" width="16.140625" style="2" customWidth="1"/>
    <col min="11" max="11" width="16.28515625" style="2" customWidth="1"/>
    <col min="12" max="12" width="16" style="2" customWidth="1"/>
    <col min="13" max="13" width="16.28515625" style="2" customWidth="1"/>
    <col min="14" max="14" width="15.85546875" style="2" customWidth="1"/>
    <col min="15" max="15" width="16.28515625" customWidth="1"/>
    <col min="16" max="16" width="16.85546875" customWidth="1"/>
    <col min="17" max="18" width="16.5703125" customWidth="1"/>
    <col min="19" max="20" width="18" customWidth="1"/>
    <col min="21" max="21" width="24.5703125" customWidth="1"/>
    <col min="25" max="25" width="14.85546875" bestFit="1" customWidth="1"/>
    <col min="26" max="26" width="14.140625" bestFit="1" customWidth="1"/>
  </cols>
  <sheetData>
    <row r="1" spans="1:27" ht="15.75" customHeight="1" x14ac:dyDescent="0.2">
      <c r="A1" s="121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7" ht="15.7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7" ht="15.75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7" ht="88.5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7" ht="15.75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7" ht="25.5" customHeight="1" x14ac:dyDescent="0.35">
      <c r="A6" s="156" t="s">
        <v>23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4"/>
      <c r="S6" s="25"/>
      <c r="T6" s="25"/>
      <c r="U6" s="43"/>
    </row>
    <row r="7" spans="1:27" ht="30.75" customHeight="1" x14ac:dyDescent="0.35">
      <c r="A7" s="157" t="s">
        <v>69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4"/>
      <c r="S7" s="25"/>
      <c r="T7" s="25"/>
      <c r="U7" s="44"/>
    </row>
    <row r="8" spans="1:27" s="33" customFormat="1" ht="44.25" customHeight="1" x14ac:dyDescent="0.2">
      <c r="A8" s="30" t="s">
        <v>15</v>
      </c>
      <c r="B8" s="30" t="s">
        <v>12</v>
      </c>
      <c r="C8" s="30" t="s">
        <v>13</v>
      </c>
      <c r="D8" s="30" t="s">
        <v>14</v>
      </c>
      <c r="E8" s="31" t="s">
        <v>17</v>
      </c>
      <c r="F8" s="31" t="s">
        <v>18</v>
      </c>
      <c r="G8" s="32" t="s">
        <v>0</v>
      </c>
      <c r="H8" s="32" t="s">
        <v>1</v>
      </c>
      <c r="I8" s="32" t="s">
        <v>2</v>
      </c>
      <c r="J8" s="32" t="s">
        <v>3</v>
      </c>
      <c r="K8" s="32" t="s">
        <v>4</v>
      </c>
      <c r="L8" s="32" t="s">
        <v>5</v>
      </c>
      <c r="M8" s="32" t="s">
        <v>6</v>
      </c>
      <c r="N8" s="32" t="s">
        <v>7</v>
      </c>
      <c r="O8" s="41" t="s">
        <v>8</v>
      </c>
      <c r="P8" s="32" t="s">
        <v>9</v>
      </c>
      <c r="Q8" s="32" t="s">
        <v>10</v>
      </c>
      <c r="R8" s="32" t="s">
        <v>11</v>
      </c>
      <c r="S8" s="31" t="s">
        <v>24</v>
      </c>
      <c r="T8" s="31" t="s">
        <v>68</v>
      </c>
      <c r="U8" s="31" t="s">
        <v>22</v>
      </c>
    </row>
    <row r="9" spans="1:27" s="5" customFormat="1" ht="21.95" customHeight="1" x14ac:dyDescent="0.2">
      <c r="A9" s="158">
        <v>1</v>
      </c>
      <c r="B9" s="160">
        <v>0</v>
      </c>
      <c r="C9" s="160" t="s">
        <v>25</v>
      </c>
      <c r="D9" s="137" t="s">
        <v>26</v>
      </c>
      <c r="E9" s="17">
        <v>111</v>
      </c>
      <c r="F9" s="45" t="s">
        <v>19</v>
      </c>
      <c r="G9" s="52">
        <v>5000000</v>
      </c>
      <c r="H9" s="52">
        <v>5000000</v>
      </c>
      <c r="I9" s="52">
        <v>5000000</v>
      </c>
      <c r="J9" s="52">
        <v>5000000</v>
      </c>
      <c r="K9" s="52">
        <v>5000000</v>
      </c>
      <c r="L9" s="52">
        <v>5000000</v>
      </c>
      <c r="M9" s="52">
        <v>5000000</v>
      </c>
      <c r="N9" s="52">
        <v>5000000</v>
      </c>
      <c r="O9" s="52">
        <v>5000000</v>
      </c>
      <c r="P9" s="52">
        <v>5000000</v>
      </c>
      <c r="Q9" s="52"/>
      <c r="R9" s="52"/>
      <c r="S9" s="52">
        <v>65000000</v>
      </c>
      <c r="T9" s="52">
        <v>5000000</v>
      </c>
      <c r="U9" s="119">
        <v>91208000</v>
      </c>
      <c r="W9" s="34"/>
      <c r="Y9" s="37"/>
    </row>
    <row r="10" spans="1:27" s="5" customFormat="1" ht="17.25" customHeight="1" x14ac:dyDescent="0.2">
      <c r="A10" s="159"/>
      <c r="B10" s="132"/>
      <c r="C10" s="132"/>
      <c r="D10" s="130"/>
      <c r="E10" s="42">
        <v>113</v>
      </c>
      <c r="F10" s="27" t="s">
        <v>20</v>
      </c>
      <c r="G10" s="52">
        <v>2016000</v>
      </c>
      <c r="H10" s="52">
        <v>2016000</v>
      </c>
      <c r="I10" s="52">
        <v>2016000</v>
      </c>
      <c r="J10" s="52">
        <v>2016000</v>
      </c>
      <c r="K10" s="52">
        <v>2016000</v>
      </c>
      <c r="L10" s="52">
        <v>2016000</v>
      </c>
      <c r="M10" s="52">
        <v>2016000</v>
      </c>
      <c r="N10" s="52">
        <v>2016000</v>
      </c>
      <c r="O10" s="52">
        <v>2016000</v>
      </c>
      <c r="P10" s="52">
        <v>2016000</v>
      </c>
      <c r="Q10" s="52"/>
      <c r="R10" s="52"/>
      <c r="S10" s="52">
        <v>26208000</v>
      </c>
      <c r="T10" s="52">
        <v>2016000</v>
      </c>
      <c r="U10" s="117"/>
      <c r="W10" s="34"/>
      <c r="Y10" s="37"/>
      <c r="AA10" s="34"/>
    </row>
    <row r="11" spans="1:27" s="5" customFormat="1" ht="21.75" hidden="1" customHeight="1" thickBot="1" x14ac:dyDescent="0.25">
      <c r="A11" s="159"/>
      <c r="B11" s="132"/>
      <c r="C11" s="132"/>
      <c r="D11" s="130"/>
      <c r="E11" s="17"/>
      <c r="F11" s="45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90"/>
      <c r="T11" s="53"/>
      <c r="U11" s="117"/>
      <c r="W11" s="34"/>
    </row>
    <row r="12" spans="1:27" s="5" customFormat="1" ht="21.75" hidden="1" customHeight="1" thickBot="1" x14ac:dyDescent="0.25">
      <c r="A12" s="159"/>
      <c r="B12" s="132"/>
      <c r="C12" s="132"/>
      <c r="D12" s="130"/>
      <c r="E12" s="36"/>
      <c r="F12" s="46"/>
      <c r="G12" s="54"/>
      <c r="H12" s="55">
        <v>0</v>
      </c>
      <c r="I12" s="54">
        <v>0</v>
      </c>
      <c r="J12" s="55">
        <v>0</v>
      </c>
      <c r="K12" s="55">
        <v>0</v>
      </c>
      <c r="L12" s="55"/>
      <c r="M12" s="55">
        <v>0</v>
      </c>
      <c r="N12" s="55">
        <v>0</v>
      </c>
      <c r="O12" s="55">
        <v>0</v>
      </c>
      <c r="P12" s="55">
        <v>0</v>
      </c>
      <c r="Q12" s="56">
        <v>0</v>
      </c>
      <c r="R12" s="57">
        <v>0</v>
      </c>
      <c r="S12" s="90">
        <v>0</v>
      </c>
      <c r="T12" s="58">
        <v>0</v>
      </c>
      <c r="U12" s="118"/>
      <c r="W12" s="34"/>
      <c r="Y12" s="37"/>
    </row>
    <row r="13" spans="1:27" s="5" customFormat="1" ht="21.95" customHeight="1" x14ac:dyDescent="0.2">
      <c r="A13" s="172"/>
      <c r="B13" s="173"/>
      <c r="C13" s="173">
        <v>5031474</v>
      </c>
      <c r="D13" s="174" t="s">
        <v>36</v>
      </c>
      <c r="E13" s="170">
        <v>111</v>
      </c>
      <c r="F13" s="45" t="s">
        <v>19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>
        <v>5000000</v>
      </c>
      <c r="R13" s="52">
        <v>5000000</v>
      </c>
      <c r="S13" s="52">
        <v>65000000</v>
      </c>
      <c r="T13" s="52">
        <v>5000000</v>
      </c>
      <c r="U13" s="110"/>
      <c r="W13" s="34"/>
      <c r="Y13" s="37"/>
    </row>
    <row r="14" spans="1:27" s="5" customFormat="1" ht="17.25" customHeight="1" thickBot="1" x14ac:dyDescent="0.25">
      <c r="A14" s="175"/>
      <c r="B14" s="176"/>
      <c r="C14" s="176"/>
      <c r="D14" s="177"/>
      <c r="E14" s="171">
        <v>113</v>
      </c>
      <c r="F14" s="27" t="s">
        <v>20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>
        <v>2016000</v>
      </c>
      <c r="R14" s="52">
        <v>2016000</v>
      </c>
      <c r="S14" s="52">
        <v>26208000</v>
      </c>
      <c r="T14" s="52">
        <v>2016000</v>
      </c>
      <c r="U14" s="110"/>
      <c r="W14" s="34"/>
      <c r="Y14" s="37"/>
      <c r="AA14" s="34"/>
    </row>
    <row r="15" spans="1:27" s="5" customFormat="1" ht="21.75" customHeight="1" x14ac:dyDescent="0.2">
      <c r="A15" s="148">
        <v>2</v>
      </c>
      <c r="B15" s="127">
        <v>0</v>
      </c>
      <c r="C15" s="127" t="s">
        <v>27</v>
      </c>
      <c r="D15" s="130" t="s">
        <v>28</v>
      </c>
      <c r="E15" s="24">
        <v>111</v>
      </c>
      <c r="F15" s="47" t="s">
        <v>19</v>
      </c>
      <c r="G15" s="59">
        <v>1946100</v>
      </c>
      <c r="H15" s="59">
        <v>1946100</v>
      </c>
      <c r="I15" s="59">
        <v>1946100</v>
      </c>
      <c r="J15" s="59">
        <v>1946100</v>
      </c>
      <c r="K15" s="59">
        <v>1946100</v>
      </c>
      <c r="L15" s="59">
        <v>1946100</v>
      </c>
      <c r="M15" s="59">
        <v>1946100</v>
      </c>
      <c r="N15" s="59">
        <v>1946100</v>
      </c>
      <c r="O15" s="59">
        <v>1946100</v>
      </c>
      <c r="P15" s="59">
        <v>1946100</v>
      </c>
      <c r="Q15" s="59">
        <v>1946100</v>
      </c>
      <c r="R15" s="59">
        <v>1946100</v>
      </c>
      <c r="S15" s="105">
        <v>23353200</v>
      </c>
      <c r="T15" s="60">
        <v>1946100</v>
      </c>
      <c r="U15" s="116">
        <v>25299300</v>
      </c>
      <c r="W15" s="34"/>
    </row>
    <row r="16" spans="1:27" s="5" customFormat="1" ht="21.95" customHeight="1" x14ac:dyDescent="0.2">
      <c r="A16" s="148"/>
      <c r="B16" s="127"/>
      <c r="C16" s="127"/>
      <c r="D16" s="130"/>
      <c r="E16" s="20">
        <v>133</v>
      </c>
      <c r="F16" s="27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105">
        <v>0</v>
      </c>
      <c r="T16" s="53"/>
      <c r="U16" s="117"/>
      <c r="W16" s="34"/>
    </row>
    <row r="17" spans="1:25" s="5" customFormat="1" ht="1.5" customHeight="1" thickBot="1" x14ac:dyDescent="0.25">
      <c r="A17" s="148"/>
      <c r="B17" s="127"/>
      <c r="C17" s="127"/>
      <c r="D17" s="130"/>
      <c r="E17" s="20"/>
      <c r="F17" s="27"/>
      <c r="G17" s="52"/>
      <c r="H17" s="52"/>
      <c r="I17" s="52"/>
      <c r="J17" s="52"/>
      <c r="K17" s="52"/>
      <c r="L17" s="52"/>
      <c r="M17" s="52"/>
      <c r="N17" s="61"/>
      <c r="O17" s="61"/>
      <c r="P17" s="61"/>
      <c r="Q17" s="61"/>
      <c r="R17" s="61"/>
      <c r="S17" s="90"/>
      <c r="T17" s="53"/>
      <c r="U17" s="117"/>
      <c r="W17" s="34"/>
    </row>
    <row r="18" spans="1:25" s="5" customFormat="1" ht="21.75" hidden="1" customHeight="1" thickBot="1" x14ac:dyDescent="0.25">
      <c r="A18" s="148"/>
      <c r="B18" s="127"/>
      <c r="C18" s="127"/>
      <c r="D18" s="130"/>
      <c r="E18" s="17"/>
      <c r="F18" s="45"/>
      <c r="G18" s="52"/>
      <c r="H18" s="52"/>
      <c r="I18" s="52"/>
      <c r="J18" s="52"/>
      <c r="K18" s="52"/>
      <c r="L18" s="52"/>
      <c r="M18" s="52"/>
      <c r="N18" s="52"/>
      <c r="O18" s="52"/>
      <c r="P18" s="61"/>
      <c r="Q18" s="61"/>
      <c r="R18" s="61"/>
      <c r="S18" s="90">
        <v>0</v>
      </c>
      <c r="T18" s="53">
        <f>S18/12</f>
        <v>0</v>
      </c>
      <c r="U18" s="117"/>
      <c r="W18" s="34"/>
    </row>
    <row r="19" spans="1:25" s="5" customFormat="1" ht="21.75" hidden="1" customHeight="1" thickBot="1" x14ac:dyDescent="0.25">
      <c r="A19" s="148"/>
      <c r="B19" s="127"/>
      <c r="C19" s="127"/>
      <c r="D19" s="130"/>
      <c r="E19" s="23"/>
      <c r="F19" s="48"/>
      <c r="G19" s="54"/>
      <c r="H19" s="54"/>
      <c r="I19" s="54"/>
      <c r="J19" s="54"/>
      <c r="K19" s="54"/>
      <c r="L19" s="54"/>
      <c r="M19" s="54"/>
      <c r="N19" s="62"/>
      <c r="O19" s="62"/>
      <c r="P19" s="62"/>
      <c r="Q19" s="62"/>
      <c r="R19" s="63"/>
      <c r="S19" s="90"/>
      <c r="T19" s="58">
        <v>0</v>
      </c>
      <c r="U19" s="118"/>
      <c r="W19" s="34"/>
    </row>
    <row r="20" spans="1:25" s="28" customFormat="1" ht="21.95" customHeight="1" x14ac:dyDescent="0.2">
      <c r="A20" s="164">
        <v>3</v>
      </c>
      <c r="B20" s="167">
        <v>0</v>
      </c>
      <c r="C20" s="167" t="s">
        <v>30</v>
      </c>
      <c r="D20" s="161" t="s">
        <v>29</v>
      </c>
      <c r="E20" s="26">
        <v>111</v>
      </c>
      <c r="F20" s="27" t="s">
        <v>19</v>
      </c>
      <c r="G20" s="61">
        <v>1846100</v>
      </c>
      <c r="H20" s="61">
        <v>1846100</v>
      </c>
      <c r="I20" s="61">
        <v>1846100</v>
      </c>
      <c r="J20" s="61">
        <v>1846100</v>
      </c>
      <c r="K20" s="61">
        <v>1846100</v>
      </c>
      <c r="L20" s="61">
        <v>1846100</v>
      </c>
      <c r="M20" s="61">
        <v>1846100</v>
      </c>
      <c r="N20" s="61">
        <v>1846100</v>
      </c>
      <c r="O20" s="61">
        <v>1846100</v>
      </c>
      <c r="P20" s="61">
        <v>1846100</v>
      </c>
      <c r="Q20" s="61">
        <v>1846100</v>
      </c>
      <c r="R20" s="61">
        <v>1846100</v>
      </c>
      <c r="S20" s="105">
        <v>22153200</v>
      </c>
      <c r="T20" s="60">
        <f>S20/12</f>
        <v>1846100</v>
      </c>
      <c r="U20" s="116">
        <f>SUM(S20:T23)</f>
        <v>23999300</v>
      </c>
      <c r="V20" s="5"/>
      <c r="W20" s="34"/>
      <c r="Y20" s="38"/>
    </row>
    <row r="21" spans="1:25" s="28" customFormat="1" ht="21.95" customHeight="1" x14ac:dyDescent="0.2">
      <c r="A21" s="165"/>
      <c r="B21" s="168"/>
      <c r="C21" s="168"/>
      <c r="D21" s="162"/>
      <c r="E21" s="26">
        <v>133</v>
      </c>
      <c r="F21" s="27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90"/>
      <c r="T21" s="53"/>
      <c r="U21" s="117"/>
      <c r="V21" s="5"/>
      <c r="W21" s="34"/>
      <c r="Y21" s="38"/>
    </row>
    <row r="22" spans="1:25" s="28" customFormat="1" ht="0.75" customHeight="1" thickBot="1" x14ac:dyDescent="0.25">
      <c r="A22" s="165"/>
      <c r="B22" s="168"/>
      <c r="C22" s="168"/>
      <c r="D22" s="162"/>
      <c r="E22" s="26"/>
      <c r="F22" s="27"/>
      <c r="G22" s="52"/>
      <c r="H22" s="52"/>
      <c r="I22" s="52"/>
      <c r="J22" s="52"/>
      <c r="K22" s="52"/>
      <c r="L22" s="52"/>
      <c r="M22" s="52"/>
      <c r="N22" s="52"/>
      <c r="O22" s="52"/>
      <c r="P22" s="64"/>
      <c r="Q22" s="64"/>
      <c r="R22" s="64"/>
      <c r="S22" s="90">
        <v>0</v>
      </c>
      <c r="T22" s="53">
        <f>S22/12</f>
        <v>0</v>
      </c>
      <c r="U22" s="117"/>
      <c r="V22" s="5"/>
      <c r="W22" s="34"/>
    </row>
    <row r="23" spans="1:25" s="28" customFormat="1" ht="21.75" hidden="1" customHeight="1" thickBot="1" x14ac:dyDescent="0.25">
      <c r="A23" s="166"/>
      <c r="B23" s="169"/>
      <c r="C23" s="169"/>
      <c r="D23" s="163"/>
      <c r="E23" s="29"/>
      <c r="F23" s="49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90"/>
      <c r="T23" s="58">
        <v>0</v>
      </c>
      <c r="U23" s="118"/>
      <c r="V23" s="5"/>
      <c r="W23" s="34"/>
    </row>
    <row r="24" spans="1:25" s="5" customFormat="1" ht="21.95" customHeight="1" x14ac:dyDescent="0.2">
      <c r="A24" s="131">
        <v>4</v>
      </c>
      <c r="B24" s="149">
        <v>0</v>
      </c>
      <c r="C24" s="126">
        <v>3541783</v>
      </c>
      <c r="D24" s="152" t="s">
        <v>31</v>
      </c>
      <c r="E24" s="20">
        <v>111</v>
      </c>
      <c r="F24" s="27" t="s">
        <v>19</v>
      </c>
      <c r="G24" s="61">
        <v>1846100</v>
      </c>
      <c r="H24" s="61">
        <v>1846100</v>
      </c>
      <c r="I24" s="61">
        <v>1846100</v>
      </c>
      <c r="J24" s="61">
        <v>1846100</v>
      </c>
      <c r="K24" s="61">
        <v>1846100</v>
      </c>
      <c r="L24" s="61">
        <v>1846100</v>
      </c>
      <c r="M24" s="61">
        <v>1846100</v>
      </c>
      <c r="N24" s="61">
        <v>1846100</v>
      </c>
      <c r="O24" s="61">
        <v>1846100</v>
      </c>
      <c r="P24" s="61">
        <v>1846100</v>
      </c>
      <c r="Q24" s="61">
        <v>1846100</v>
      </c>
      <c r="R24" s="61">
        <v>1846100</v>
      </c>
      <c r="S24" s="105">
        <v>22153200</v>
      </c>
      <c r="T24" s="60">
        <f>S24/12</f>
        <v>1846100</v>
      </c>
      <c r="U24" s="116">
        <f>SUM(S24:T28)</f>
        <v>23999300</v>
      </c>
      <c r="W24" s="34"/>
    </row>
    <row r="25" spans="1:25" s="5" customFormat="1" ht="21.95" customHeight="1" x14ac:dyDescent="0.2">
      <c r="A25" s="132"/>
      <c r="B25" s="150"/>
      <c r="C25" s="127"/>
      <c r="D25" s="153"/>
      <c r="E25" s="20">
        <v>133</v>
      </c>
      <c r="F25" s="27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90"/>
      <c r="T25" s="53"/>
      <c r="U25" s="117"/>
      <c r="W25" s="34"/>
      <c r="Y25" s="34"/>
    </row>
    <row r="26" spans="1:25" s="5" customFormat="1" ht="0.75" customHeight="1" thickBot="1" x14ac:dyDescent="0.25">
      <c r="A26" s="132"/>
      <c r="B26" s="150"/>
      <c r="C26" s="127"/>
      <c r="D26" s="153"/>
      <c r="E26" s="20"/>
      <c r="F26" s="27"/>
      <c r="G26" s="52"/>
      <c r="H26" s="52"/>
      <c r="I26" s="52"/>
      <c r="J26" s="52"/>
      <c r="K26" s="52"/>
      <c r="L26" s="52"/>
      <c r="M26" s="52"/>
      <c r="N26" s="52"/>
      <c r="O26" s="52"/>
      <c r="P26" s="67"/>
      <c r="Q26" s="67"/>
      <c r="R26" s="67"/>
      <c r="S26" s="90"/>
      <c r="T26" s="53"/>
      <c r="U26" s="117"/>
      <c r="W26" s="34"/>
      <c r="Y26" s="34"/>
    </row>
    <row r="27" spans="1:25" s="5" customFormat="1" ht="21.75" hidden="1" customHeight="1" thickBot="1" x14ac:dyDescent="0.25">
      <c r="A27" s="132"/>
      <c r="B27" s="150"/>
      <c r="C27" s="127"/>
      <c r="D27" s="153"/>
      <c r="E27" s="20"/>
      <c r="F27" s="27"/>
      <c r="G27" s="52"/>
      <c r="H27" s="52"/>
      <c r="I27" s="52"/>
      <c r="J27" s="52"/>
      <c r="K27" s="52"/>
      <c r="L27" s="52"/>
      <c r="M27" s="52"/>
      <c r="N27" s="52"/>
      <c r="O27" s="52"/>
      <c r="P27" s="60"/>
      <c r="Q27" s="60"/>
      <c r="R27" s="60"/>
      <c r="S27" s="90"/>
      <c r="T27" s="53">
        <f>S27/12</f>
        <v>0</v>
      </c>
      <c r="U27" s="117"/>
      <c r="W27" s="34"/>
      <c r="Y27" s="34"/>
    </row>
    <row r="28" spans="1:25" s="5" customFormat="1" ht="21.75" hidden="1" customHeight="1" thickBot="1" x14ac:dyDescent="0.25">
      <c r="A28" s="133"/>
      <c r="B28" s="151"/>
      <c r="C28" s="127"/>
      <c r="D28" s="153"/>
      <c r="E28" s="21"/>
      <c r="F28" s="49"/>
      <c r="G28" s="68"/>
      <c r="H28" s="69"/>
      <c r="I28" s="54"/>
      <c r="J28" s="69"/>
      <c r="K28" s="69"/>
      <c r="L28" s="69"/>
      <c r="M28" s="69"/>
      <c r="N28" s="69"/>
      <c r="O28" s="69"/>
      <c r="P28" s="69"/>
      <c r="Q28" s="69"/>
      <c r="R28" s="69"/>
      <c r="S28" s="90"/>
      <c r="T28" s="58">
        <v>0</v>
      </c>
      <c r="U28" s="118"/>
      <c r="W28" s="34"/>
    </row>
    <row r="29" spans="1:25" s="5" customFormat="1" ht="21.95" customHeight="1" x14ac:dyDescent="0.2">
      <c r="A29" s="131">
        <v>5</v>
      </c>
      <c r="B29" s="131">
        <v>0</v>
      </c>
      <c r="C29" s="145" t="s">
        <v>32</v>
      </c>
      <c r="D29" s="137" t="s">
        <v>33</v>
      </c>
      <c r="E29" s="20">
        <v>111</v>
      </c>
      <c r="F29" s="27" t="s">
        <v>19</v>
      </c>
      <c r="G29" s="61">
        <v>1846100</v>
      </c>
      <c r="H29" s="61">
        <v>1846100</v>
      </c>
      <c r="I29" s="61">
        <v>1846100</v>
      </c>
      <c r="J29" s="61">
        <v>1846100</v>
      </c>
      <c r="K29" s="61">
        <v>1846100</v>
      </c>
      <c r="L29" s="61">
        <v>1846100</v>
      </c>
      <c r="M29" s="61">
        <v>1846100</v>
      </c>
      <c r="N29" s="61">
        <v>1846100</v>
      </c>
      <c r="O29" s="61">
        <v>1846100</v>
      </c>
      <c r="P29" s="61">
        <v>1846100</v>
      </c>
      <c r="Q29" s="61">
        <v>1846100</v>
      </c>
      <c r="R29" s="61">
        <v>1846100</v>
      </c>
      <c r="S29" s="105">
        <v>22153200</v>
      </c>
      <c r="T29" s="60">
        <f>S29/12</f>
        <v>1846100</v>
      </c>
      <c r="U29" s="116">
        <f>SUM(S29:T33)</f>
        <v>23999300</v>
      </c>
      <c r="W29" s="34"/>
    </row>
    <row r="30" spans="1:25" s="5" customFormat="1" ht="21.95" customHeight="1" x14ac:dyDescent="0.2">
      <c r="A30" s="132"/>
      <c r="B30" s="132"/>
      <c r="C30" s="146"/>
      <c r="D30" s="130"/>
      <c r="E30" s="20">
        <v>133</v>
      </c>
      <c r="F30" s="27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105"/>
      <c r="T30" s="53"/>
      <c r="U30" s="117"/>
      <c r="W30" s="34"/>
      <c r="Y30" s="34"/>
    </row>
    <row r="31" spans="1:25" s="5" customFormat="1" ht="0.75" customHeight="1" thickBot="1" x14ac:dyDescent="0.25">
      <c r="A31" s="132"/>
      <c r="B31" s="132"/>
      <c r="C31" s="146"/>
      <c r="D31" s="130"/>
      <c r="E31" s="20"/>
      <c r="F31" s="27"/>
      <c r="G31" s="52"/>
      <c r="H31" s="52"/>
      <c r="I31" s="52"/>
      <c r="J31" s="52"/>
      <c r="K31" s="52"/>
      <c r="L31" s="52"/>
      <c r="M31" s="52"/>
      <c r="N31" s="67"/>
      <c r="O31" s="67"/>
      <c r="P31" s="67"/>
      <c r="Q31" s="67"/>
      <c r="R31" s="67"/>
      <c r="S31" s="90"/>
      <c r="T31" s="53"/>
      <c r="U31" s="117"/>
      <c r="W31" s="34"/>
      <c r="Y31" s="34"/>
    </row>
    <row r="32" spans="1:25" s="5" customFormat="1" ht="21.75" hidden="1" customHeight="1" thickBot="1" x14ac:dyDescent="0.25">
      <c r="A32" s="132"/>
      <c r="B32" s="132"/>
      <c r="C32" s="146"/>
      <c r="D32" s="130"/>
      <c r="E32" s="20"/>
      <c r="F32" s="27"/>
      <c r="G32" s="52"/>
      <c r="H32" s="52"/>
      <c r="I32" s="52"/>
      <c r="J32" s="52"/>
      <c r="K32" s="52"/>
      <c r="L32" s="52"/>
      <c r="M32" s="52"/>
      <c r="N32" s="52"/>
      <c r="O32" s="52"/>
      <c r="P32" s="67"/>
      <c r="Q32" s="67"/>
      <c r="R32" s="70"/>
      <c r="S32" s="90"/>
      <c r="T32" s="53">
        <f>S32/12</f>
        <v>0</v>
      </c>
      <c r="U32" s="117"/>
      <c r="W32" s="34"/>
      <c r="Y32" s="34"/>
    </row>
    <row r="33" spans="1:23" s="5" customFormat="1" ht="21.75" hidden="1" customHeight="1" thickBot="1" x14ac:dyDescent="0.25">
      <c r="A33" s="133"/>
      <c r="B33" s="133"/>
      <c r="C33" s="147"/>
      <c r="D33" s="138"/>
      <c r="E33" s="18"/>
      <c r="F33" s="49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71"/>
      <c r="S33" s="90"/>
      <c r="T33" s="58">
        <v>0</v>
      </c>
      <c r="U33" s="118"/>
      <c r="W33" s="34"/>
    </row>
    <row r="34" spans="1:23" s="5" customFormat="1" ht="21.95" customHeight="1" x14ac:dyDescent="0.2">
      <c r="A34" s="131">
        <v>6</v>
      </c>
      <c r="B34" s="131">
        <v>0</v>
      </c>
      <c r="C34" s="136" t="s">
        <v>34</v>
      </c>
      <c r="D34" s="130" t="s">
        <v>35</v>
      </c>
      <c r="E34" s="20">
        <v>111</v>
      </c>
      <c r="F34" s="27" t="s">
        <v>19</v>
      </c>
      <c r="G34" s="52">
        <v>2546100</v>
      </c>
      <c r="H34" s="52">
        <v>2546100</v>
      </c>
      <c r="I34" s="52">
        <v>2546100</v>
      </c>
      <c r="J34" s="52">
        <v>2546100</v>
      </c>
      <c r="K34" s="52">
        <v>2546100</v>
      </c>
      <c r="L34" s="52">
        <v>2546100</v>
      </c>
      <c r="M34" s="52">
        <v>2546100</v>
      </c>
      <c r="N34" s="52">
        <v>2546100</v>
      </c>
      <c r="O34" s="52">
        <v>2546100</v>
      </c>
      <c r="P34" s="52">
        <v>2546100</v>
      </c>
      <c r="Q34" s="52">
        <v>2546100</v>
      </c>
      <c r="R34" s="52">
        <v>2546100</v>
      </c>
      <c r="S34" s="105">
        <v>30553200</v>
      </c>
      <c r="T34" s="60">
        <f>S34/12</f>
        <v>2546100</v>
      </c>
      <c r="U34" s="116">
        <f>SUM(S34:T37)</f>
        <v>33099300</v>
      </c>
      <c r="W34" s="34"/>
    </row>
    <row r="35" spans="1:23" s="5" customFormat="1" ht="21.95" customHeight="1" x14ac:dyDescent="0.2">
      <c r="A35" s="132"/>
      <c r="B35" s="132"/>
      <c r="C35" s="136"/>
      <c r="D35" s="130"/>
      <c r="E35" s="20">
        <v>133</v>
      </c>
      <c r="F35" s="27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90"/>
      <c r="T35" s="53">
        <f>S35/12</f>
        <v>0</v>
      </c>
      <c r="U35" s="117"/>
      <c r="W35" s="34"/>
    </row>
    <row r="36" spans="1:23" s="5" customFormat="1" ht="0.75" customHeight="1" x14ac:dyDescent="0.2">
      <c r="A36" s="132"/>
      <c r="B36" s="132"/>
      <c r="C36" s="136"/>
      <c r="D36" s="130"/>
      <c r="E36" s="20"/>
      <c r="F36" s="27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2"/>
      <c r="S36" s="90"/>
      <c r="T36" s="53"/>
      <c r="U36" s="117"/>
      <c r="W36" s="34"/>
    </row>
    <row r="37" spans="1:23" s="5" customFormat="1" ht="0.75" hidden="1" customHeight="1" thickBot="1" x14ac:dyDescent="0.25">
      <c r="A37" s="133"/>
      <c r="B37" s="132"/>
      <c r="C37" s="136"/>
      <c r="D37" s="130"/>
      <c r="E37" s="21"/>
      <c r="F37" s="48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71"/>
      <c r="S37" s="90"/>
      <c r="T37" s="58"/>
      <c r="U37" s="118"/>
      <c r="W37" s="34"/>
    </row>
    <row r="38" spans="1:23" s="5" customFormat="1" ht="2.25" customHeight="1" thickBot="1" x14ac:dyDescent="0.25">
      <c r="A38" s="112"/>
      <c r="B38" s="115"/>
      <c r="C38" s="113"/>
      <c r="D38" s="114"/>
      <c r="E38" s="20"/>
      <c r="F38" s="27"/>
      <c r="G38" s="54"/>
      <c r="H38" s="54"/>
      <c r="I38" s="54"/>
      <c r="J38" s="54"/>
      <c r="K38" s="54"/>
      <c r="L38" s="54"/>
      <c r="M38" s="54">
        <v>500000</v>
      </c>
      <c r="N38" s="54"/>
      <c r="O38" s="54"/>
      <c r="P38" s="54"/>
      <c r="Q38" s="54"/>
      <c r="R38" s="73"/>
      <c r="S38" s="90"/>
      <c r="T38" s="58">
        <f>S38/12</f>
        <v>0</v>
      </c>
      <c r="U38" s="111"/>
      <c r="W38" s="34"/>
    </row>
    <row r="39" spans="1:23" s="5" customFormat="1" ht="21.95" customHeight="1" x14ac:dyDescent="0.2">
      <c r="A39" s="131">
        <v>8</v>
      </c>
      <c r="B39" s="131">
        <v>0</v>
      </c>
      <c r="C39" s="126">
        <v>721785</v>
      </c>
      <c r="D39" s="129" t="s">
        <v>37</v>
      </c>
      <c r="E39" s="22">
        <v>111</v>
      </c>
      <c r="F39" s="47" t="s">
        <v>19</v>
      </c>
      <c r="G39" s="67">
        <v>1000000</v>
      </c>
      <c r="H39" s="67">
        <v>1000000</v>
      </c>
      <c r="I39" s="67">
        <v>1000000</v>
      </c>
      <c r="J39" s="67">
        <v>1000000</v>
      </c>
      <c r="K39" s="67">
        <v>1000000</v>
      </c>
      <c r="L39" s="67">
        <v>1000000</v>
      </c>
      <c r="M39" s="67">
        <v>1000000</v>
      </c>
      <c r="N39" s="67">
        <v>1000000</v>
      </c>
      <c r="O39" s="67">
        <v>1000000</v>
      </c>
      <c r="P39" s="67">
        <v>1000000</v>
      </c>
      <c r="Q39" s="67">
        <v>1000000</v>
      </c>
      <c r="R39" s="67">
        <v>1000000</v>
      </c>
      <c r="S39" s="105">
        <v>12000000</v>
      </c>
      <c r="T39" s="60">
        <f>S39/12</f>
        <v>1000000</v>
      </c>
      <c r="U39" s="116">
        <f>SUM(S39:T42)</f>
        <v>13000000</v>
      </c>
      <c r="W39" s="34"/>
    </row>
    <row r="40" spans="1:23" s="5" customFormat="1" ht="21.95" customHeight="1" x14ac:dyDescent="0.2">
      <c r="A40" s="132"/>
      <c r="B40" s="132"/>
      <c r="C40" s="127"/>
      <c r="D40" s="130"/>
      <c r="E40" s="20"/>
      <c r="F40" s="27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90"/>
      <c r="T40" s="60">
        <f>S40/12</f>
        <v>0</v>
      </c>
      <c r="U40" s="117"/>
      <c r="W40" s="34"/>
    </row>
    <row r="41" spans="1:23" s="5" customFormat="1" ht="2.25" customHeight="1" thickBot="1" x14ac:dyDescent="0.25">
      <c r="A41" s="132"/>
      <c r="B41" s="132"/>
      <c r="C41" s="127"/>
      <c r="D41" s="130"/>
      <c r="E41" s="20"/>
      <c r="F41" s="27"/>
      <c r="G41" s="52"/>
      <c r="H41" s="52"/>
      <c r="I41" s="52"/>
      <c r="J41" s="52"/>
      <c r="K41" s="52"/>
      <c r="L41" s="52"/>
      <c r="M41" s="52"/>
      <c r="N41" s="52"/>
      <c r="O41" s="52"/>
      <c r="P41" s="67"/>
      <c r="Q41" s="67"/>
      <c r="R41" s="70"/>
      <c r="S41" s="90"/>
      <c r="T41" s="53">
        <f>S41/12</f>
        <v>0</v>
      </c>
      <c r="U41" s="117"/>
      <c r="W41" s="34"/>
    </row>
    <row r="42" spans="1:23" s="5" customFormat="1" ht="21.75" hidden="1" customHeight="1" thickBot="1" x14ac:dyDescent="0.25">
      <c r="A42" s="133"/>
      <c r="B42" s="133"/>
      <c r="C42" s="128"/>
      <c r="D42" s="130"/>
      <c r="E42" s="18"/>
      <c r="F42" s="50"/>
      <c r="G42" s="68"/>
      <c r="H42" s="68"/>
      <c r="I42" s="68"/>
      <c r="J42" s="68"/>
      <c r="K42" s="68"/>
      <c r="L42" s="68"/>
      <c r="M42" s="74"/>
      <c r="N42" s="68"/>
      <c r="O42" s="68"/>
      <c r="P42" s="68"/>
      <c r="Q42" s="68"/>
      <c r="R42" s="68"/>
      <c r="S42" s="90"/>
      <c r="T42" s="58">
        <v>0</v>
      </c>
      <c r="U42" s="117"/>
      <c r="W42" s="34"/>
    </row>
    <row r="43" spans="1:23" s="5" customFormat="1" ht="21.95" customHeight="1" x14ac:dyDescent="0.2">
      <c r="A43" s="131">
        <v>9</v>
      </c>
      <c r="B43" s="131">
        <v>0</v>
      </c>
      <c r="C43" s="126">
        <v>4717549</v>
      </c>
      <c r="D43" s="137" t="s">
        <v>66</v>
      </c>
      <c r="E43" s="22">
        <v>111</v>
      </c>
      <c r="F43" s="47" t="s">
        <v>19</v>
      </c>
      <c r="G43" s="52">
        <v>1000000</v>
      </c>
      <c r="H43" s="52">
        <v>1000000</v>
      </c>
      <c r="I43" s="52">
        <v>1000000</v>
      </c>
      <c r="J43" s="52">
        <v>1000000</v>
      </c>
      <c r="K43" s="52">
        <v>1000000</v>
      </c>
      <c r="L43" s="52">
        <v>1000000</v>
      </c>
      <c r="M43" s="52">
        <v>1000000</v>
      </c>
      <c r="N43" s="52">
        <v>1000000</v>
      </c>
      <c r="O43" s="52">
        <v>1000000</v>
      </c>
      <c r="P43" s="52">
        <v>1000000</v>
      </c>
      <c r="Q43" s="52">
        <v>1000000</v>
      </c>
      <c r="R43" s="52">
        <v>1000000</v>
      </c>
      <c r="S43" s="105">
        <v>12000000</v>
      </c>
      <c r="T43" s="60">
        <f>S43/12</f>
        <v>1000000</v>
      </c>
      <c r="U43" s="119">
        <f>SUM(S43:T47)</f>
        <v>13000000</v>
      </c>
      <c r="W43" s="34"/>
    </row>
    <row r="44" spans="1:23" s="5" customFormat="1" ht="19.5" customHeight="1" x14ac:dyDescent="0.2">
      <c r="A44" s="132"/>
      <c r="B44" s="132"/>
      <c r="C44" s="127"/>
      <c r="D44" s="130"/>
      <c r="E44" s="20"/>
      <c r="F44" s="27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90"/>
      <c r="T44" s="53"/>
      <c r="U44" s="117"/>
      <c r="W44" s="34"/>
    </row>
    <row r="45" spans="1:23" s="5" customFormat="1" ht="21.75" hidden="1" customHeight="1" thickBot="1" x14ac:dyDescent="0.25">
      <c r="A45" s="132"/>
      <c r="B45" s="132"/>
      <c r="C45" s="127"/>
      <c r="D45" s="130"/>
      <c r="E45" s="20"/>
      <c r="F45" s="27"/>
      <c r="G45" s="52"/>
      <c r="H45" s="52"/>
      <c r="I45" s="52"/>
      <c r="J45" s="52"/>
      <c r="K45" s="52"/>
      <c r="L45" s="52"/>
      <c r="M45" s="72"/>
      <c r="N45" s="52"/>
      <c r="O45" s="52"/>
      <c r="P45" s="52"/>
      <c r="Q45" s="52"/>
      <c r="R45" s="52"/>
      <c r="S45" s="90"/>
      <c r="T45" s="53"/>
      <c r="U45" s="117"/>
      <c r="W45" s="34"/>
    </row>
    <row r="46" spans="1:23" s="5" customFormat="1" ht="21.75" hidden="1" customHeight="1" thickBot="1" x14ac:dyDescent="0.25">
      <c r="A46" s="132"/>
      <c r="B46" s="132"/>
      <c r="C46" s="127"/>
      <c r="D46" s="130"/>
      <c r="E46" s="20"/>
      <c r="F46" s="27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90"/>
      <c r="T46" s="53">
        <f>S46/12</f>
        <v>0</v>
      </c>
      <c r="U46" s="117"/>
      <c r="W46" s="34"/>
    </row>
    <row r="47" spans="1:23" s="5" customFormat="1" ht="21.75" hidden="1" customHeight="1" thickBot="1" x14ac:dyDescent="0.25">
      <c r="A47" s="133"/>
      <c r="B47" s="132"/>
      <c r="C47" s="127"/>
      <c r="D47" s="138"/>
      <c r="E47" s="36"/>
      <c r="F47" s="98"/>
      <c r="G47" s="54"/>
      <c r="H47" s="54"/>
      <c r="I47" s="54"/>
      <c r="J47" s="54"/>
      <c r="K47" s="54"/>
      <c r="L47" s="54"/>
      <c r="M47" s="71"/>
      <c r="N47" s="54"/>
      <c r="O47" s="54"/>
      <c r="P47" s="54"/>
      <c r="Q47" s="54"/>
      <c r="R47" s="54"/>
      <c r="S47" s="90"/>
      <c r="T47" s="58">
        <v>0</v>
      </c>
      <c r="U47" s="120"/>
      <c r="W47" s="34"/>
    </row>
    <row r="48" spans="1:23" s="5" customFormat="1" ht="21.75" customHeight="1" x14ac:dyDescent="0.2">
      <c r="A48" s="94">
        <v>10</v>
      </c>
      <c r="B48" s="109">
        <v>0</v>
      </c>
      <c r="C48" s="108">
        <v>4229269</v>
      </c>
      <c r="D48" s="103" t="s">
        <v>64</v>
      </c>
      <c r="E48" s="17">
        <v>111</v>
      </c>
      <c r="F48" s="102" t="s">
        <v>19</v>
      </c>
      <c r="G48" s="61">
        <v>2200000</v>
      </c>
      <c r="H48" s="61">
        <v>2200000</v>
      </c>
      <c r="I48" s="61">
        <v>2200000</v>
      </c>
      <c r="J48" s="61">
        <v>2200000</v>
      </c>
      <c r="K48" s="61">
        <v>2200000</v>
      </c>
      <c r="L48" s="61">
        <v>2200000</v>
      </c>
      <c r="M48" s="61">
        <v>2200000</v>
      </c>
      <c r="N48" s="61">
        <v>2200000</v>
      </c>
      <c r="O48" s="61">
        <v>2200000</v>
      </c>
      <c r="P48" s="61">
        <v>2200000</v>
      </c>
      <c r="Q48" s="61">
        <v>2200000</v>
      </c>
      <c r="R48" s="61">
        <v>2200000</v>
      </c>
      <c r="S48" s="105">
        <v>26400000</v>
      </c>
      <c r="T48" s="100">
        <v>2200000</v>
      </c>
      <c r="U48" s="106">
        <v>32200000</v>
      </c>
      <c r="W48" s="34"/>
    </row>
    <row r="49" spans="1:23" s="5" customFormat="1" ht="21.75" customHeight="1" x14ac:dyDescent="0.2">
      <c r="A49" s="94"/>
      <c r="B49" s="94"/>
      <c r="C49" s="92"/>
      <c r="D49" s="93"/>
      <c r="E49" s="97">
        <v>133</v>
      </c>
      <c r="F49" s="98" t="s">
        <v>65</v>
      </c>
      <c r="G49" s="61">
        <v>500000</v>
      </c>
      <c r="H49" s="61">
        <v>500000</v>
      </c>
      <c r="I49" s="61">
        <v>500000</v>
      </c>
      <c r="J49" s="61">
        <v>500000</v>
      </c>
      <c r="K49" s="61">
        <v>500000</v>
      </c>
      <c r="L49" s="61">
        <v>500000</v>
      </c>
      <c r="M49" s="61">
        <v>500000</v>
      </c>
      <c r="N49" s="61">
        <v>500000</v>
      </c>
      <c r="O49" s="61">
        <v>500000</v>
      </c>
      <c r="P49" s="61">
        <v>500000</v>
      </c>
      <c r="Q49" s="61">
        <v>500000</v>
      </c>
      <c r="R49" s="61">
        <v>500000</v>
      </c>
      <c r="S49" s="105">
        <v>3600000</v>
      </c>
      <c r="T49" s="100"/>
      <c r="U49" s="91"/>
      <c r="W49" s="34"/>
    </row>
    <row r="50" spans="1:23" s="5" customFormat="1" ht="21.75" customHeight="1" x14ac:dyDescent="0.2">
      <c r="A50" s="94">
        <v>11</v>
      </c>
      <c r="B50" s="109">
        <v>0</v>
      </c>
      <c r="C50" s="108">
        <v>5429083</v>
      </c>
      <c r="D50" s="103" t="s">
        <v>59</v>
      </c>
      <c r="E50" s="17">
        <v>144</v>
      </c>
      <c r="F50" s="102" t="s">
        <v>56</v>
      </c>
      <c r="G50" s="61">
        <v>1000000</v>
      </c>
      <c r="H50" s="61">
        <v>1000000</v>
      </c>
      <c r="I50" s="61">
        <v>1000000</v>
      </c>
      <c r="J50" s="61">
        <v>1000000</v>
      </c>
      <c r="K50" s="61">
        <v>1000000</v>
      </c>
      <c r="L50" s="61">
        <v>1000000</v>
      </c>
      <c r="M50" s="61">
        <v>1000000</v>
      </c>
      <c r="N50" s="61">
        <v>1000000</v>
      </c>
      <c r="O50" s="61">
        <v>1000000</v>
      </c>
      <c r="P50" s="61">
        <v>1000000</v>
      </c>
      <c r="Q50" s="61">
        <v>1000000</v>
      </c>
      <c r="R50" s="61">
        <v>1000000</v>
      </c>
      <c r="S50" s="105">
        <v>12000000</v>
      </c>
      <c r="T50" s="53">
        <v>1000000</v>
      </c>
      <c r="U50" s="96">
        <v>13000000</v>
      </c>
      <c r="W50" s="34"/>
    </row>
    <row r="51" spans="1:23" s="5" customFormat="1" ht="21.75" customHeight="1" x14ac:dyDescent="0.2">
      <c r="A51" s="94"/>
      <c r="B51" s="94"/>
      <c r="C51" s="92"/>
      <c r="D51" s="95"/>
      <c r="E51" s="97"/>
      <c r="F51" s="98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90"/>
      <c r="T51" s="100"/>
      <c r="U51" s="101"/>
      <c r="W51" s="34"/>
    </row>
    <row r="52" spans="1:23" s="5" customFormat="1" ht="21.75" customHeight="1" x14ac:dyDescent="0.2">
      <c r="A52" s="94">
        <v>12</v>
      </c>
      <c r="B52" s="109">
        <v>0</v>
      </c>
      <c r="C52" s="108">
        <v>4189494</v>
      </c>
      <c r="D52" s="103" t="s">
        <v>60</v>
      </c>
      <c r="E52" s="17">
        <v>141</v>
      </c>
      <c r="F52" s="102" t="s">
        <v>19</v>
      </c>
      <c r="G52" s="61">
        <v>1800000</v>
      </c>
      <c r="H52" s="61">
        <v>1800000</v>
      </c>
      <c r="I52" s="61">
        <v>1800000</v>
      </c>
      <c r="J52" s="61">
        <v>1800000</v>
      </c>
      <c r="K52" s="61">
        <v>1800000</v>
      </c>
      <c r="L52" s="61">
        <v>1800000</v>
      </c>
      <c r="M52" s="61">
        <v>1800000</v>
      </c>
      <c r="N52" s="61">
        <v>1800000</v>
      </c>
      <c r="O52" s="61">
        <v>1800000</v>
      </c>
      <c r="P52" s="61"/>
      <c r="Q52" s="61"/>
      <c r="R52" s="61"/>
      <c r="S52" s="105">
        <v>16200000</v>
      </c>
      <c r="T52" s="53">
        <v>1350000</v>
      </c>
      <c r="U52" s="96">
        <v>26000000</v>
      </c>
      <c r="W52" s="34"/>
    </row>
    <row r="53" spans="1:23" s="5" customFormat="1" ht="26.25" customHeight="1" x14ac:dyDescent="0.2">
      <c r="A53" s="94"/>
      <c r="B53" s="94"/>
      <c r="C53" s="92"/>
      <c r="D53" s="93"/>
      <c r="E53" s="97">
        <v>111</v>
      </c>
      <c r="F53" s="102" t="s">
        <v>19</v>
      </c>
      <c r="G53" s="61"/>
      <c r="H53" s="61"/>
      <c r="I53" s="61"/>
      <c r="J53" s="61"/>
      <c r="K53" s="61"/>
      <c r="L53" s="61"/>
      <c r="M53" s="99"/>
      <c r="N53" s="61"/>
      <c r="O53" s="61"/>
      <c r="P53" s="61">
        <v>2600000</v>
      </c>
      <c r="Q53" s="61">
        <v>2600000</v>
      </c>
      <c r="R53" s="61">
        <v>2600000</v>
      </c>
      <c r="S53" s="105">
        <v>7800000</v>
      </c>
      <c r="T53" s="100">
        <v>650000</v>
      </c>
      <c r="U53" s="101"/>
      <c r="W53" s="34"/>
    </row>
    <row r="54" spans="1:23" s="5" customFormat="1" ht="27" customHeight="1" x14ac:dyDescent="0.2">
      <c r="A54" s="94">
        <v>13</v>
      </c>
      <c r="B54" s="109">
        <v>0</v>
      </c>
      <c r="C54" s="108">
        <v>4731679</v>
      </c>
      <c r="D54" s="103" t="s">
        <v>67</v>
      </c>
      <c r="E54" s="17">
        <v>144</v>
      </c>
      <c r="F54" s="102" t="s">
        <v>56</v>
      </c>
      <c r="G54" s="61">
        <v>1500000</v>
      </c>
      <c r="H54" s="61">
        <v>1500000</v>
      </c>
      <c r="I54" s="61">
        <v>1500000</v>
      </c>
      <c r="J54" s="61">
        <v>1500000</v>
      </c>
      <c r="K54" s="61">
        <v>1500000</v>
      </c>
      <c r="L54" s="61">
        <v>1500000</v>
      </c>
      <c r="M54" s="61">
        <v>1500000</v>
      </c>
      <c r="N54" s="61">
        <v>1500000</v>
      </c>
      <c r="O54" s="61">
        <v>1500000</v>
      </c>
      <c r="P54" s="61">
        <v>1500000</v>
      </c>
      <c r="Q54" s="61">
        <v>1500000</v>
      </c>
      <c r="R54" s="61">
        <v>1500000</v>
      </c>
      <c r="S54" s="105">
        <v>12000000</v>
      </c>
      <c r="T54" s="100">
        <v>1000000</v>
      </c>
      <c r="U54" s="106">
        <v>13000000</v>
      </c>
      <c r="W54" s="34"/>
    </row>
    <row r="55" spans="1:23" s="5" customFormat="1" ht="26.25" customHeight="1" thickBot="1" x14ac:dyDescent="0.25">
      <c r="A55" s="94"/>
      <c r="B55" s="94"/>
      <c r="C55" s="92"/>
      <c r="D55" s="104"/>
      <c r="E55" s="97"/>
      <c r="F55" s="98"/>
      <c r="G55" s="61"/>
      <c r="H55" s="61"/>
      <c r="I55" s="61"/>
      <c r="J55" s="61"/>
      <c r="K55" s="61"/>
      <c r="L55" s="61"/>
      <c r="M55" s="99"/>
      <c r="N55" s="61"/>
      <c r="O55" s="61"/>
      <c r="P55" s="61"/>
      <c r="Q55" s="61"/>
      <c r="R55" s="61"/>
      <c r="S55" s="105"/>
      <c r="T55" s="100"/>
      <c r="U55" s="106"/>
      <c r="W55" s="34"/>
    </row>
    <row r="56" spans="1:23" s="5" customFormat="1" ht="21.95" customHeight="1" x14ac:dyDescent="0.2">
      <c r="A56" s="131">
        <v>14</v>
      </c>
      <c r="B56" s="131">
        <v>0</v>
      </c>
      <c r="C56" s="131">
        <v>4189487</v>
      </c>
      <c r="D56" s="129" t="s">
        <v>57</v>
      </c>
      <c r="E56" s="22">
        <v>141</v>
      </c>
      <c r="F56" s="47" t="s">
        <v>19</v>
      </c>
      <c r="G56" s="75">
        <v>2000000</v>
      </c>
      <c r="H56" s="75">
        <v>2000000</v>
      </c>
      <c r="I56" s="75">
        <v>2000000</v>
      </c>
      <c r="J56" s="75">
        <v>2000000</v>
      </c>
      <c r="K56" s="75">
        <v>2000000</v>
      </c>
      <c r="L56" s="75">
        <v>2000000</v>
      </c>
      <c r="M56" s="75">
        <v>2000000</v>
      </c>
      <c r="N56" s="75">
        <v>2000000</v>
      </c>
      <c r="O56" s="75">
        <v>2000000</v>
      </c>
      <c r="P56" s="75">
        <v>2000000</v>
      </c>
      <c r="Q56" s="75">
        <v>2000000</v>
      </c>
      <c r="R56" s="75">
        <v>2000000</v>
      </c>
      <c r="S56" s="105">
        <v>24000000</v>
      </c>
      <c r="T56" s="53">
        <v>2000000</v>
      </c>
      <c r="U56" s="117">
        <f>SUM(S56:T58)</f>
        <v>26000000</v>
      </c>
      <c r="W56" s="34"/>
    </row>
    <row r="57" spans="1:23" s="5" customFormat="1" ht="22.5" customHeight="1" x14ac:dyDescent="0.2">
      <c r="A57" s="132"/>
      <c r="B57" s="132"/>
      <c r="C57" s="132"/>
      <c r="D57" s="130"/>
      <c r="E57" s="20"/>
      <c r="F57" s="27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90"/>
      <c r="T57" s="53">
        <f>S57/12</f>
        <v>0</v>
      </c>
      <c r="U57" s="117"/>
      <c r="W57" s="34"/>
    </row>
    <row r="58" spans="1:23" s="5" customFormat="1" ht="1.5" customHeight="1" thickBot="1" x14ac:dyDescent="0.25">
      <c r="A58" s="133"/>
      <c r="B58" s="133"/>
      <c r="C58" s="132"/>
      <c r="D58" s="134"/>
      <c r="E58" s="18"/>
      <c r="F58" s="48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90"/>
      <c r="T58" s="58">
        <f>S58/12</f>
        <v>0</v>
      </c>
      <c r="U58" s="118"/>
      <c r="W58" s="34"/>
    </row>
    <row r="59" spans="1:23" s="5" customFormat="1" ht="21.95" customHeight="1" x14ac:dyDescent="0.2">
      <c r="A59" s="129">
        <v>15</v>
      </c>
      <c r="B59" s="143">
        <v>0</v>
      </c>
      <c r="C59" s="143">
        <v>6105584</v>
      </c>
      <c r="D59" s="143" t="s">
        <v>38</v>
      </c>
      <c r="E59" s="22">
        <v>141</v>
      </c>
      <c r="F59" s="47" t="s">
        <v>19</v>
      </c>
      <c r="G59" s="52">
        <v>1000000</v>
      </c>
      <c r="H59" s="52">
        <v>1000000</v>
      </c>
      <c r="I59" s="52">
        <v>1000000</v>
      </c>
      <c r="J59" s="52">
        <v>1000000</v>
      </c>
      <c r="K59" s="52">
        <v>1000000</v>
      </c>
      <c r="L59" s="52">
        <v>1000000</v>
      </c>
      <c r="M59" s="52">
        <v>1000000</v>
      </c>
      <c r="N59" s="52">
        <v>1000000</v>
      </c>
      <c r="O59" s="52">
        <v>1000000</v>
      </c>
      <c r="P59" s="52">
        <v>1000000</v>
      </c>
      <c r="Q59" s="52">
        <v>1000000</v>
      </c>
      <c r="R59" s="52">
        <v>1000000</v>
      </c>
      <c r="S59" s="105">
        <v>12000000</v>
      </c>
      <c r="T59" s="60">
        <f>S59/12</f>
        <v>1000000</v>
      </c>
      <c r="U59" s="116">
        <f>SUM(S59:T62)</f>
        <v>13000000</v>
      </c>
      <c r="W59" s="34"/>
    </row>
    <row r="60" spans="1:23" s="5" customFormat="1" ht="21.95" customHeight="1" x14ac:dyDescent="0.2">
      <c r="A60" s="130"/>
      <c r="B60" s="144"/>
      <c r="C60" s="144"/>
      <c r="D60" s="144"/>
      <c r="E60" s="20"/>
      <c r="F60" s="27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90"/>
      <c r="T60" s="53">
        <f>S60/12</f>
        <v>0</v>
      </c>
      <c r="U60" s="117"/>
      <c r="W60" s="34"/>
    </row>
    <row r="61" spans="1:23" s="5" customFormat="1" ht="0.75" customHeight="1" thickBot="1" x14ac:dyDescent="0.25">
      <c r="A61" s="130"/>
      <c r="B61" s="144"/>
      <c r="C61" s="144"/>
      <c r="D61" s="144"/>
      <c r="E61" s="20"/>
      <c r="F61" s="2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76"/>
      <c r="S61" s="90"/>
      <c r="T61" s="53"/>
      <c r="U61" s="117"/>
      <c r="W61" s="34"/>
    </row>
    <row r="62" spans="1:23" s="5" customFormat="1" ht="21.75" hidden="1" customHeight="1" thickBot="1" x14ac:dyDescent="0.25">
      <c r="A62" s="130"/>
      <c r="B62" s="144"/>
      <c r="C62" s="144"/>
      <c r="D62" s="144"/>
      <c r="E62" s="19"/>
      <c r="F62" s="27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71"/>
      <c r="S62" s="90"/>
      <c r="T62" s="58">
        <f>S62/12</f>
        <v>0</v>
      </c>
      <c r="U62" s="118"/>
      <c r="W62" s="34"/>
    </row>
    <row r="63" spans="1:23" s="5" customFormat="1" ht="21.95" customHeight="1" x14ac:dyDescent="0.2">
      <c r="A63" s="129">
        <v>16</v>
      </c>
      <c r="B63" s="126">
        <v>0</v>
      </c>
      <c r="C63" s="142">
        <v>1061965</v>
      </c>
      <c r="D63" s="129" t="s">
        <v>39</v>
      </c>
      <c r="E63" s="22">
        <v>141</v>
      </c>
      <c r="F63" s="47" t="s">
        <v>19</v>
      </c>
      <c r="G63" s="67">
        <v>1600000</v>
      </c>
      <c r="H63" s="67">
        <v>1600000</v>
      </c>
      <c r="I63" s="67">
        <v>1600000</v>
      </c>
      <c r="J63" s="67">
        <v>1600000</v>
      </c>
      <c r="K63" s="67">
        <v>1600000</v>
      </c>
      <c r="L63" s="67">
        <v>1600000</v>
      </c>
      <c r="M63" s="67">
        <v>1600000</v>
      </c>
      <c r="N63" s="67">
        <v>1600000</v>
      </c>
      <c r="O63" s="67">
        <v>1600000</v>
      </c>
      <c r="P63" s="67">
        <v>1600000</v>
      </c>
      <c r="Q63" s="67">
        <v>1600000</v>
      </c>
      <c r="R63" s="67">
        <v>1600000</v>
      </c>
      <c r="S63" s="105">
        <v>19200000</v>
      </c>
      <c r="T63" s="60">
        <f>S63/12</f>
        <v>1600000</v>
      </c>
      <c r="U63" s="116">
        <f>SUM(S63:T67)</f>
        <v>20800000</v>
      </c>
      <c r="W63" s="34"/>
    </row>
    <row r="64" spans="1:23" s="5" customFormat="1" ht="21" customHeight="1" thickBot="1" x14ac:dyDescent="0.25">
      <c r="A64" s="130"/>
      <c r="B64" s="127"/>
      <c r="C64" s="130"/>
      <c r="D64" s="130"/>
      <c r="E64" s="20"/>
      <c r="F64" s="27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90"/>
      <c r="T64" s="53"/>
      <c r="U64" s="117"/>
      <c r="W64" s="34"/>
    </row>
    <row r="65" spans="1:23" s="5" customFormat="1" ht="21.75" hidden="1" customHeight="1" thickBot="1" x14ac:dyDescent="0.25">
      <c r="A65" s="130"/>
      <c r="B65" s="127"/>
      <c r="C65" s="130"/>
      <c r="D65" s="130"/>
      <c r="E65" s="20"/>
      <c r="F65" s="2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90"/>
      <c r="T65" s="53"/>
      <c r="U65" s="117"/>
      <c r="W65" s="34"/>
    </row>
    <row r="66" spans="1:23" s="5" customFormat="1" ht="1.5" hidden="1" customHeight="1" thickBot="1" x14ac:dyDescent="0.25">
      <c r="A66" s="130"/>
      <c r="B66" s="127"/>
      <c r="C66" s="130"/>
      <c r="D66" s="130"/>
      <c r="E66" s="20"/>
      <c r="F66" s="27"/>
      <c r="G66" s="52"/>
      <c r="H66" s="52"/>
      <c r="I66" s="52"/>
      <c r="J66" s="52"/>
      <c r="K66" s="52"/>
      <c r="L66" s="52"/>
      <c r="M66" s="52"/>
      <c r="N66" s="52"/>
      <c r="O66" s="52"/>
      <c r="P66" s="53"/>
      <c r="Q66" s="53"/>
      <c r="R66" s="53"/>
      <c r="S66" s="90"/>
      <c r="T66" s="53"/>
      <c r="U66" s="117"/>
      <c r="W66" s="34"/>
    </row>
    <row r="67" spans="1:23" s="5" customFormat="1" ht="21.75" hidden="1" customHeight="1" thickBot="1" x14ac:dyDescent="0.25">
      <c r="A67" s="134"/>
      <c r="B67" s="128"/>
      <c r="C67" s="134"/>
      <c r="D67" s="134"/>
      <c r="E67" s="23"/>
      <c r="F67" s="51"/>
      <c r="G67" s="74"/>
      <c r="H67" s="74"/>
      <c r="I67" s="74"/>
      <c r="J67" s="74"/>
      <c r="K67" s="74"/>
      <c r="L67" s="74"/>
      <c r="M67" s="74"/>
      <c r="N67" s="74"/>
      <c r="O67" s="69"/>
      <c r="P67" s="77"/>
      <c r="Q67" s="77"/>
      <c r="R67" s="77"/>
      <c r="S67" s="58"/>
      <c r="T67" s="58">
        <v>0</v>
      </c>
      <c r="U67" s="118"/>
      <c r="W67" s="34"/>
    </row>
    <row r="68" spans="1:23" s="5" customFormat="1" ht="21.95" customHeight="1" thickBot="1" x14ac:dyDescent="0.25">
      <c r="A68" s="131">
        <v>17</v>
      </c>
      <c r="B68" s="131">
        <v>0</v>
      </c>
      <c r="C68" s="126">
        <v>4492090</v>
      </c>
      <c r="D68" s="129" t="s">
        <v>40</v>
      </c>
      <c r="E68" s="22">
        <v>144</v>
      </c>
      <c r="F68" s="47" t="s">
        <v>56</v>
      </c>
      <c r="G68" s="52">
        <v>1000000</v>
      </c>
      <c r="H68" s="52">
        <v>1000000</v>
      </c>
      <c r="I68" s="52">
        <v>1000000</v>
      </c>
      <c r="J68" s="52">
        <v>1000000</v>
      </c>
      <c r="K68" s="52">
        <v>1000000</v>
      </c>
      <c r="L68" s="52">
        <v>1000000</v>
      </c>
      <c r="M68" s="52">
        <v>1000000</v>
      </c>
      <c r="N68" s="52"/>
      <c r="O68" s="52"/>
      <c r="P68" s="52"/>
      <c r="Q68" s="52"/>
      <c r="R68" s="52"/>
      <c r="S68" s="60">
        <f>SUM(G68:R68)</f>
        <v>7000000</v>
      </c>
      <c r="T68" s="60">
        <f>S68/12</f>
        <v>583333.33333333337</v>
      </c>
      <c r="U68" s="116">
        <f>SUM(S68:T71)</f>
        <v>17583041.666666664</v>
      </c>
      <c r="W68" s="34"/>
    </row>
    <row r="69" spans="1:23" s="5" customFormat="1" ht="21" customHeight="1" thickBot="1" x14ac:dyDescent="0.25">
      <c r="A69" s="132"/>
      <c r="B69" s="132"/>
      <c r="C69" s="127"/>
      <c r="D69" s="130"/>
      <c r="E69" s="22"/>
      <c r="F69" s="47"/>
      <c r="G69" s="52"/>
      <c r="H69" s="52"/>
      <c r="I69" s="52"/>
      <c r="J69" s="52"/>
      <c r="K69" s="52"/>
      <c r="L69" s="52"/>
      <c r="M69" s="52"/>
      <c r="N69" s="52">
        <v>1846100</v>
      </c>
      <c r="O69" s="52">
        <v>1846100</v>
      </c>
      <c r="P69" s="52">
        <v>1846100</v>
      </c>
      <c r="Q69" s="52">
        <v>1846100</v>
      </c>
      <c r="R69" s="52">
        <v>1846100</v>
      </c>
      <c r="S69" s="60">
        <f>SUM(G69:R69)</f>
        <v>9230500</v>
      </c>
      <c r="T69" s="53">
        <f>S69/12</f>
        <v>769208.33333333337</v>
      </c>
      <c r="U69" s="117"/>
      <c r="W69" s="34"/>
    </row>
    <row r="70" spans="1:23" s="5" customFormat="1" ht="20.25" hidden="1" customHeight="1" thickBot="1" x14ac:dyDescent="0.25">
      <c r="A70" s="132"/>
      <c r="B70" s="132"/>
      <c r="C70" s="127"/>
      <c r="D70" s="130"/>
      <c r="E70" s="22">
        <v>144</v>
      </c>
      <c r="F70" s="47" t="s">
        <v>56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72"/>
      <c r="S70" s="60">
        <f>SUM(G70:R70)</f>
        <v>0</v>
      </c>
      <c r="T70" s="53">
        <f>S70/12</f>
        <v>0</v>
      </c>
      <c r="U70" s="117"/>
      <c r="W70" s="34"/>
    </row>
    <row r="71" spans="1:23" s="5" customFormat="1" ht="21.75" hidden="1" customHeight="1" thickBot="1" x14ac:dyDescent="0.25">
      <c r="A71" s="133"/>
      <c r="B71" s="133"/>
      <c r="C71" s="128"/>
      <c r="D71" s="134"/>
      <c r="E71" s="22">
        <v>144</v>
      </c>
      <c r="F71" s="47" t="s">
        <v>56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8"/>
      <c r="T71" s="58">
        <v>0</v>
      </c>
      <c r="U71" s="118"/>
      <c r="W71" s="34"/>
    </row>
    <row r="72" spans="1:23" s="5" customFormat="1" ht="21.95" customHeight="1" thickBot="1" x14ac:dyDescent="0.25">
      <c r="A72" s="131">
        <v>18</v>
      </c>
      <c r="B72" s="131">
        <v>0</v>
      </c>
      <c r="C72" s="139">
        <v>4989866</v>
      </c>
      <c r="D72" s="129" t="s">
        <v>58</v>
      </c>
      <c r="E72" s="22">
        <v>144</v>
      </c>
      <c r="F72" s="47" t="s">
        <v>56</v>
      </c>
      <c r="G72" s="76">
        <v>1000000</v>
      </c>
      <c r="H72" s="76">
        <v>1000000</v>
      </c>
      <c r="I72" s="76">
        <v>1000000</v>
      </c>
      <c r="J72" s="76">
        <v>1000000</v>
      </c>
      <c r="K72" s="76">
        <v>1000000</v>
      </c>
      <c r="L72" s="76">
        <v>1000000</v>
      </c>
      <c r="M72" s="76">
        <v>1000000</v>
      </c>
      <c r="N72" s="76">
        <v>1000000</v>
      </c>
      <c r="O72" s="76">
        <v>1000000</v>
      </c>
      <c r="P72" s="76">
        <v>1000000</v>
      </c>
      <c r="Q72" s="76">
        <v>1000000</v>
      </c>
      <c r="R72" s="76">
        <v>1000000</v>
      </c>
      <c r="S72" s="60">
        <f>SUM(G72:R72)</f>
        <v>12000000</v>
      </c>
      <c r="T72" s="60">
        <f>S72/12</f>
        <v>1000000</v>
      </c>
      <c r="U72" s="116">
        <f>SUM(S72:T75)</f>
        <v>13000000</v>
      </c>
      <c r="W72" s="34"/>
    </row>
    <row r="73" spans="1:23" s="5" customFormat="1" ht="21.95" customHeight="1" thickBot="1" x14ac:dyDescent="0.25">
      <c r="A73" s="132"/>
      <c r="B73" s="132"/>
      <c r="C73" s="140"/>
      <c r="D73" s="130"/>
      <c r="E73" s="22">
        <v>133</v>
      </c>
      <c r="F73" s="47" t="s">
        <v>19</v>
      </c>
      <c r="G73" s="52"/>
      <c r="H73" s="52"/>
      <c r="I73" s="72"/>
      <c r="J73" s="52"/>
      <c r="K73" s="52"/>
      <c r="L73" s="52"/>
      <c r="M73" s="52"/>
      <c r="N73" s="52"/>
      <c r="O73" s="52"/>
      <c r="P73" s="52"/>
      <c r="Q73" s="52"/>
      <c r="R73" s="52"/>
      <c r="S73" s="60">
        <f>SUM(G73:R73)</f>
        <v>0</v>
      </c>
      <c r="T73" s="53">
        <f>S73/12</f>
        <v>0</v>
      </c>
      <c r="U73" s="117"/>
      <c r="W73" s="34"/>
    </row>
    <row r="74" spans="1:23" s="5" customFormat="1" ht="0.75" customHeight="1" thickBot="1" x14ac:dyDescent="0.25">
      <c r="A74" s="132"/>
      <c r="B74" s="132"/>
      <c r="C74" s="140"/>
      <c r="D74" s="130"/>
      <c r="E74" s="22">
        <v>144</v>
      </c>
      <c r="F74" s="47">
        <v>13</v>
      </c>
      <c r="G74" s="52"/>
      <c r="H74" s="52"/>
      <c r="I74" s="52"/>
      <c r="J74" s="52"/>
      <c r="K74" s="52"/>
      <c r="L74" s="52"/>
      <c r="M74" s="52"/>
      <c r="N74" s="52"/>
      <c r="O74" s="52"/>
      <c r="P74" s="78"/>
      <c r="Q74" s="78"/>
      <c r="R74" s="78"/>
      <c r="S74" s="60">
        <f>SUM(G74:R74)</f>
        <v>0</v>
      </c>
      <c r="T74" s="53">
        <f>S74/12</f>
        <v>0</v>
      </c>
      <c r="U74" s="117"/>
      <c r="W74" s="34"/>
    </row>
    <row r="75" spans="1:23" s="5" customFormat="1" ht="21.75" hidden="1" customHeight="1" thickBot="1" x14ac:dyDescent="0.25">
      <c r="A75" s="133"/>
      <c r="B75" s="133"/>
      <c r="C75" s="141"/>
      <c r="D75" s="134"/>
      <c r="E75" s="107">
        <v>144</v>
      </c>
      <c r="F75" s="47" t="s">
        <v>56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58"/>
      <c r="T75" s="58">
        <v>0</v>
      </c>
      <c r="U75" s="118"/>
      <c r="W75" s="34"/>
    </row>
    <row r="76" spans="1:23" s="5" customFormat="1" ht="21.95" customHeight="1" thickBot="1" x14ac:dyDescent="0.25">
      <c r="A76" s="131">
        <v>19</v>
      </c>
      <c r="B76" s="131">
        <v>0</v>
      </c>
      <c r="C76" s="139">
        <v>1741995</v>
      </c>
      <c r="D76" s="129" t="s">
        <v>41</v>
      </c>
      <c r="E76" s="17">
        <v>144</v>
      </c>
      <c r="F76" s="47" t="s">
        <v>56</v>
      </c>
      <c r="G76" s="52">
        <v>500000</v>
      </c>
      <c r="H76" s="52">
        <v>500000</v>
      </c>
      <c r="I76" s="52">
        <v>500000</v>
      </c>
      <c r="J76" s="52">
        <v>500000</v>
      </c>
      <c r="K76" s="52">
        <v>500000</v>
      </c>
      <c r="L76" s="52">
        <v>500000</v>
      </c>
      <c r="M76" s="52">
        <v>500000</v>
      </c>
      <c r="N76" s="52">
        <v>500000</v>
      </c>
      <c r="O76" s="52">
        <v>500000</v>
      </c>
      <c r="P76" s="52">
        <v>500000</v>
      </c>
      <c r="Q76" s="52">
        <v>500000</v>
      </c>
      <c r="R76" s="52">
        <v>500000</v>
      </c>
      <c r="S76" s="60">
        <f>SUM(G76:R76)</f>
        <v>6000000</v>
      </c>
      <c r="T76" s="60">
        <f>S76/12</f>
        <v>500000</v>
      </c>
      <c r="U76" s="116">
        <f>SUM(S76:T80)</f>
        <v>6500000</v>
      </c>
      <c r="W76" s="34"/>
    </row>
    <row r="77" spans="1:23" s="5" customFormat="1" ht="20.25" customHeight="1" thickBot="1" x14ac:dyDescent="0.25">
      <c r="A77" s="132"/>
      <c r="B77" s="132"/>
      <c r="C77" s="140"/>
      <c r="D77" s="130"/>
      <c r="E77" s="20"/>
      <c r="F77" s="47"/>
      <c r="G77" s="52"/>
      <c r="H77" s="52"/>
      <c r="I77" s="52"/>
      <c r="J77" s="52"/>
      <c r="K77" s="52"/>
      <c r="L77" s="52"/>
      <c r="M77" s="52"/>
      <c r="N77" s="76"/>
      <c r="O77" s="76"/>
      <c r="P77" s="76"/>
      <c r="Q77" s="76"/>
      <c r="R77" s="76"/>
      <c r="S77" s="60">
        <f>SUM(G77:R77)</f>
        <v>0</v>
      </c>
      <c r="T77" s="53">
        <f>S77/12</f>
        <v>0</v>
      </c>
      <c r="U77" s="117"/>
      <c r="W77" s="34"/>
    </row>
    <row r="78" spans="1:23" s="5" customFormat="1" ht="21.75" hidden="1" customHeight="1" thickBot="1" x14ac:dyDescent="0.25">
      <c r="A78" s="132"/>
      <c r="B78" s="132"/>
      <c r="C78" s="140"/>
      <c r="D78" s="130"/>
      <c r="E78" s="22">
        <v>144</v>
      </c>
      <c r="F78" s="47" t="s">
        <v>56</v>
      </c>
      <c r="G78" s="52"/>
      <c r="H78" s="52"/>
      <c r="I78" s="52"/>
      <c r="J78" s="52"/>
      <c r="K78" s="52"/>
      <c r="L78" s="52"/>
      <c r="M78" s="52"/>
      <c r="N78" s="76"/>
      <c r="O78" s="76"/>
      <c r="P78" s="76"/>
      <c r="Q78" s="76"/>
      <c r="R78" s="76"/>
      <c r="S78" s="60">
        <f>SUM(G78:R78)</f>
        <v>0</v>
      </c>
      <c r="T78" s="53"/>
      <c r="U78" s="117"/>
      <c r="W78" s="34"/>
    </row>
    <row r="79" spans="1:23" s="5" customFormat="1" ht="1.5" hidden="1" customHeight="1" thickBot="1" x14ac:dyDescent="0.25">
      <c r="A79" s="132"/>
      <c r="B79" s="132"/>
      <c r="C79" s="140"/>
      <c r="D79" s="130"/>
      <c r="E79" s="22">
        <v>144</v>
      </c>
      <c r="F79" s="47" t="s">
        <v>56</v>
      </c>
      <c r="G79" s="52"/>
      <c r="H79" s="52"/>
      <c r="I79" s="52"/>
      <c r="J79" s="52"/>
      <c r="K79" s="52"/>
      <c r="L79" s="52"/>
      <c r="M79" s="52"/>
      <c r="N79" s="52"/>
      <c r="O79" s="52"/>
      <c r="P79" s="76"/>
      <c r="Q79" s="76"/>
      <c r="R79" s="76"/>
      <c r="S79" s="60">
        <f>SUM(G79:R79)</f>
        <v>0</v>
      </c>
      <c r="T79" s="53">
        <f>S79/12</f>
        <v>0</v>
      </c>
      <c r="U79" s="117"/>
      <c r="W79" s="34"/>
    </row>
    <row r="80" spans="1:23" s="5" customFormat="1" ht="21.75" hidden="1" customHeight="1" thickBot="1" x14ac:dyDescent="0.25">
      <c r="A80" s="133"/>
      <c r="B80" s="133"/>
      <c r="C80" s="141"/>
      <c r="D80" s="134"/>
      <c r="E80" s="22">
        <v>144</v>
      </c>
      <c r="F80" s="47" t="s">
        <v>56</v>
      </c>
      <c r="G80" s="71"/>
      <c r="H80" s="71"/>
      <c r="I80" s="71"/>
      <c r="J80" s="71"/>
      <c r="K80" s="71"/>
      <c r="L80" s="71"/>
      <c r="M80" s="71"/>
      <c r="N80" s="71"/>
      <c r="O80" s="74"/>
      <c r="P80" s="74"/>
      <c r="Q80" s="74"/>
      <c r="R80" s="74"/>
      <c r="S80" s="58"/>
      <c r="T80" s="58">
        <v>0</v>
      </c>
      <c r="U80" s="118"/>
      <c r="W80" s="34"/>
    </row>
    <row r="81" spans="1:23" s="5" customFormat="1" ht="21.95" customHeight="1" thickBot="1" x14ac:dyDescent="0.25">
      <c r="A81" s="131">
        <v>20</v>
      </c>
      <c r="B81" s="131">
        <v>0</v>
      </c>
      <c r="C81" s="139">
        <v>3217276</v>
      </c>
      <c r="D81" s="129" t="s">
        <v>42</v>
      </c>
      <c r="E81" s="22">
        <v>144</v>
      </c>
      <c r="F81" s="47" t="s">
        <v>56</v>
      </c>
      <c r="G81" s="79">
        <v>600000</v>
      </c>
      <c r="H81" s="79">
        <v>600000</v>
      </c>
      <c r="I81" s="79">
        <v>600000</v>
      </c>
      <c r="J81" s="79">
        <v>600000</v>
      </c>
      <c r="K81" s="79">
        <v>600000</v>
      </c>
      <c r="L81" s="79">
        <v>600000</v>
      </c>
      <c r="M81" s="79">
        <v>600000</v>
      </c>
      <c r="N81" s="79">
        <v>600000</v>
      </c>
      <c r="O81" s="79">
        <v>600000</v>
      </c>
      <c r="P81" s="79">
        <v>600000</v>
      </c>
      <c r="Q81" s="79">
        <v>600000</v>
      </c>
      <c r="R81" s="79">
        <v>600000</v>
      </c>
      <c r="S81" s="80">
        <f t="shared" ref="S81:S95" si="0">SUM(G81:R81)</f>
        <v>7200000</v>
      </c>
      <c r="T81" s="80">
        <f t="shared" ref="T81:T136" si="1">S81/12</f>
        <v>600000</v>
      </c>
      <c r="U81" s="116">
        <f>SUM(S81:T84)</f>
        <v>7800000</v>
      </c>
      <c r="W81" s="34"/>
    </row>
    <row r="82" spans="1:23" s="5" customFormat="1" ht="21.95" customHeight="1" thickBot="1" x14ac:dyDescent="0.25">
      <c r="A82" s="132"/>
      <c r="B82" s="132"/>
      <c r="C82" s="140"/>
      <c r="D82" s="130"/>
      <c r="E82" s="22"/>
      <c r="F82" s="47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60">
        <f t="shared" si="0"/>
        <v>0</v>
      </c>
      <c r="T82" s="53">
        <f t="shared" si="1"/>
        <v>0</v>
      </c>
      <c r="U82" s="117"/>
      <c r="W82" s="34"/>
    </row>
    <row r="83" spans="1:23" s="5" customFormat="1" ht="20.25" hidden="1" customHeight="1" thickBot="1" x14ac:dyDescent="0.25">
      <c r="A83" s="132"/>
      <c r="B83" s="132"/>
      <c r="C83" s="140"/>
      <c r="D83" s="130"/>
      <c r="E83" s="22">
        <v>144</v>
      </c>
      <c r="F83" s="47" t="s">
        <v>56</v>
      </c>
      <c r="G83" s="52"/>
      <c r="H83" s="52"/>
      <c r="I83" s="52"/>
      <c r="J83" s="52"/>
      <c r="K83" s="52"/>
      <c r="L83" s="52"/>
      <c r="M83" s="52"/>
      <c r="N83" s="52"/>
      <c r="O83" s="52"/>
      <c r="P83" s="67"/>
      <c r="Q83" s="67"/>
      <c r="R83" s="67"/>
      <c r="S83" s="60">
        <f t="shared" si="0"/>
        <v>0</v>
      </c>
      <c r="T83" s="53"/>
      <c r="U83" s="117"/>
      <c r="W83" s="34"/>
    </row>
    <row r="84" spans="1:23" s="5" customFormat="1" ht="21.75" hidden="1" customHeight="1" thickBot="1" x14ac:dyDescent="0.25">
      <c r="A84" s="132"/>
      <c r="B84" s="132"/>
      <c r="C84" s="140"/>
      <c r="D84" s="130"/>
      <c r="E84" s="22">
        <v>144</v>
      </c>
      <c r="F84" s="47" t="s">
        <v>56</v>
      </c>
      <c r="G84" s="54"/>
      <c r="H84" s="54"/>
      <c r="I84" s="54"/>
      <c r="J84" s="54"/>
      <c r="K84" s="54"/>
      <c r="L84" s="54"/>
      <c r="M84" s="54"/>
      <c r="N84" s="54"/>
      <c r="O84" s="54"/>
      <c r="P84" s="74"/>
      <c r="Q84" s="74"/>
      <c r="R84" s="74"/>
      <c r="S84" s="69">
        <f t="shared" si="0"/>
        <v>0</v>
      </c>
      <c r="T84" s="58">
        <f t="shared" si="1"/>
        <v>0</v>
      </c>
      <c r="U84" s="117"/>
      <c r="W84" s="34"/>
    </row>
    <row r="85" spans="1:23" s="5" customFormat="1" ht="21.95" customHeight="1" thickBot="1" x14ac:dyDescent="0.25">
      <c r="A85" s="131">
        <v>21</v>
      </c>
      <c r="B85" s="131">
        <v>0</v>
      </c>
      <c r="C85" s="139">
        <v>4234595</v>
      </c>
      <c r="D85" s="129" t="s">
        <v>61</v>
      </c>
      <c r="E85" s="22">
        <v>144</v>
      </c>
      <c r="F85" s="47" t="s">
        <v>56</v>
      </c>
      <c r="G85" s="81">
        <v>350000</v>
      </c>
      <c r="H85" s="81">
        <v>350000</v>
      </c>
      <c r="I85" s="81">
        <v>350000</v>
      </c>
      <c r="J85" s="81">
        <v>350000</v>
      </c>
      <c r="K85" s="81">
        <v>350000</v>
      </c>
      <c r="L85" s="81">
        <v>350000</v>
      </c>
      <c r="M85" s="81">
        <v>350000</v>
      </c>
      <c r="N85" s="81">
        <v>350000</v>
      </c>
      <c r="O85" s="81">
        <v>350000</v>
      </c>
      <c r="P85" s="81">
        <v>350000</v>
      </c>
      <c r="Q85" s="81">
        <v>350000</v>
      </c>
      <c r="R85" s="81">
        <v>350000</v>
      </c>
      <c r="S85" s="60">
        <f t="shared" si="0"/>
        <v>4200000</v>
      </c>
      <c r="T85" s="60">
        <f t="shared" si="1"/>
        <v>350000</v>
      </c>
      <c r="U85" s="119">
        <f>SUM(S85:T91)</f>
        <v>4550000</v>
      </c>
      <c r="W85" s="34"/>
    </row>
    <row r="86" spans="1:23" s="5" customFormat="1" ht="21.95" customHeight="1" thickBot="1" x14ac:dyDescent="0.25">
      <c r="A86" s="132"/>
      <c r="B86" s="132"/>
      <c r="C86" s="140"/>
      <c r="D86" s="130"/>
      <c r="E86" s="22"/>
      <c r="F86" s="47"/>
      <c r="G86" s="52"/>
      <c r="H86" s="52"/>
      <c r="I86" s="52"/>
      <c r="J86" s="52"/>
      <c r="K86" s="52"/>
      <c r="L86" s="52"/>
      <c r="M86" s="72"/>
      <c r="N86" s="52"/>
      <c r="O86" s="52"/>
      <c r="P86" s="52"/>
      <c r="Q86" s="52"/>
      <c r="R86" s="52"/>
      <c r="S86" s="60">
        <f t="shared" si="0"/>
        <v>0</v>
      </c>
      <c r="T86" s="53">
        <f t="shared" si="1"/>
        <v>0</v>
      </c>
      <c r="U86" s="117"/>
      <c r="W86" s="34"/>
    </row>
    <row r="87" spans="1:23" s="5" customFormat="1" ht="1.5" customHeight="1" thickBot="1" x14ac:dyDescent="0.25">
      <c r="A87" s="132"/>
      <c r="B87" s="132"/>
      <c r="C87" s="140"/>
      <c r="D87" s="130"/>
      <c r="E87" s="22">
        <v>144</v>
      </c>
      <c r="F87" s="47" t="s">
        <v>56</v>
      </c>
      <c r="G87" s="8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60">
        <f t="shared" si="0"/>
        <v>0</v>
      </c>
      <c r="T87" s="53">
        <f t="shared" si="1"/>
        <v>0</v>
      </c>
      <c r="U87" s="117"/>
      <c r="W87" s="34"/>
    </row>
    <row r="88" spans="1:23" s="5" customFormat="1" ht="21.75" hidden="1" customHeight="1" thickBot="1" x14ac:dyDescent="0.25">
      <c r="A88" s="132"/>
      <c r="B88" s="132"/>
      <c r="C88" s="140"/>
      <c r="D88" s="130"/>
      <c r="E88" s="22">
        <v>144</v>
      </c>
      <c r="F88" s="47" t="s">
        <v>56</v>
      </c>
      <c r="G88" s="8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60">
        <f t="shared" si="0"/>
        <v>0</v>
      </c>
      <c r="T88" s="53">
        <f t="shared" si="1"/>
        <v>0</v>
      </c>
      <c r="U88" s="117"/>
      <c r="W88" s="34"/>
    </row>
    <row r="89" spans="1:23" s="5" customFormat="1" ht="1.5" hidden="1" customHeight="1" thickBot="1" x14ac:dyDescent="0.25">
      <c r="A89" s="132"/>
      <c r="B89" s="132"/>
      <c r="C89" s="140"/>
      <c r="D89" s="130"/>
      <c r="E89" s="22">
        <v>144</v>
      </c>
      <c r="F89" s="47" t="s">
        <v>56</v>
      </c>
      <c r="G89" s="52"/>
      <c r="H89" s="52"/>
      <c r="I89" s="52"/>
      <c r="J89" s="52"/>
      <c r="K89" s="52"/>
      <c r="L89" s="52"/>
      <c r="M89" s="52"/>
      <c r="N89" s="83"/>
      <c r="O89" s="83"/>
      <c r="P89" s="83"/>
      <c r="Q89" s="67"/>
      <c r="R89" s="67"/>
      <c r="S89" s="60">
        <f t="shared" si="0"/>
        <v>0</v>
      </c>
      <c r="T89" s="53"/>
      <c r="U89" s="117"/>
      <c r="W89" s="34"/>
    </row>
    <row r="90" spans="1:23" s="5" customFormat="1" ht="21.75" hidden="1" customHeight="1" thickBot="1" x14ac:dyDescent="0.25">
      <c r="A90" s="132"/>
      <c r="B90" s="132"/>
      <c r="C90" s="140"/>
      <c r="D90" s="130"/>
      <c r="E90" s="22">
        <v>144</v>
      </c>
      <c r="F90" s="47" t="s">
        <v>56</v>
      </c>
      <c r="G90" s="52"/>
      <c r="H90" s="52"/>
      <c r="I90" s="52"/>
      <c r="J90" s="52"/>
      <c r="K90" s="52"/>
      <c r="L90" s="52"/>
      <c r="M90" s="52"/>
      <c r="N90" s="52"/>
      <c r="O90" s="52"/>
      <c r="P90" s="84"/>
      <c r="Q90" s="52"/>
      <c r="R90" s="52"/>
      <c r="S90" s="53">
        <f t="shared" si="0"/>
        <v>0</v>
      </c>
      <c r="T90" s="53">
        <f t="shared" si="1"/>
        <v>0</v>
      </c>
      <c r="U90" s="117"/>
      <c r="W90" s="34"/>
    </row>
    <row r="91" spans="1:23" s="5" customFormat="1" ht="21.75" hidden="1" customHeight="1" thickBot="1" x14ac:dyDescent="0.25">
      <c r="A91" s="133"/>
      <c r="B91" s="133"/>
      <c r="C91" s="141"/>
      <c r="D91" s="134"/>
      <c r="E91" s="22">
        <v>144</v>
      </c>
      <c r="F91" s="47" t="s">
        <v>56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69">
        <f t="shared" si="0"/>
        <v>0</v>
      </c>
      <c r="T91" s="58">
        <f t="shared" si="1"/>
        <v>0</v>
      </c>
      <c r="U91" s="120"/>
      <c r="W91" s="34"/>
    </row>
    <row r="92" spans="1:23" s="5" customFormat="1" ht="21.95" customHeight="1" thickBot="1" x14ac:dyDescent="0.25">
      <c r="A92" s="131">
        <v>22</v>
      </c>
      <c r="B92" s="131">
        <v>0</v>
      </c>
      <c r="C92" s="139">
        <v>4156910</v>
      </c>
      <c r="D92" s="129" t="s">
        <v>62</v>
      </c>
      <c r="E92" s="22">
        <v>144</v>
      </c>
      <c r="F92" s="47" t="s">
        <v>56</v>
      </c>
      <c r="G92" s="52">
        <v>350000</v>
      </c>
      <c r="H92" s="52">
        <v>350000</v>
      </c>
      <c r="I92" s="52">
        <v>350000</v>
      </c>
      <c r="J92" s="52">
        <v>350000</v>
      </c>
      <c r="K92" s="52">
        <v>350000</v>
      </c>
      <c r="L92" s="52">
        <v>350000</v>
      </c>
      <c r="M92" s="52">
        <v>350000</v>
      </c>
      <c r="N92" s="52">
        <v>350000</v>
      </c>
      <c r="O92" s="52">
        <v>350000</v>
      </c>
      <c r="P92" s="52">
        <v>350000</v>
      </c>
      <c r="Q92" s="52">
        <v>350000</v>
      </c>
      <c r="R92" s="52">
        <v>350000</v>
      </c>
      <c r="S92" s="52">
        <v>4200000</v>
      </c>
      <c r="T92" s="60">
        <f t="shared" si="1"/>
        <v>350000</v>
      </c>
      <c r="U92" s="119">
        <f>SUM(S92:T96)</f>
        <v>4550000</v>
      </c>
      <c r="W92" s="34"/>
    </row>
    <row r="93" spans="1:23" s="5" customFormat="1" ht="21.95" customHeight="1" thickBot="1" x14ac:dyDescent="0.25">
      <c r="A93" s="132"/>
      <c r="B93" s="132"/>
      <c r="C93" s="140"/>
      <c r="D93" s="130"/>
      <c r="E93" s="22"/>
      <c r="F93" s="47"/>
      <c r="G93" s="8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60">
        <f t="shared" si="0"/>
        <v>0</v>
      </c>
      <c r="T93" s="60">
        <f t="shared" si="1"/>
        <v>0</v>
      </c>
      <c r="U93" s="117"/>
      <c r="W93" s="34"/>
    </row>
    <row r="94" spans="1:23" s="5" customFormat="1" ht="0.75" customHeight="1" thickBot="1" x14ac:dyDescent="0.25">
      <c r="A94" s="132"/>
      <c r="B94" s="132"/>
      <c r="C94" s="140"/>
      <c r="D94" s="130"/>
      <c r="E94" s="22">
        <v>144</v>
      </c>
      <c r="F94" s="47" t="s">
        <v>56</v>
      </c>
      <c r="G94" s="72"/>
      <c r="H94" s="72"/>
      <c r="I94" s="72"/>
      <c r="J94" s="72"/>
      <c r="K94" s="72"/>
      <c r="L94" s="72"/>
      <c r="M94" s="72"/>
      <c r="N94" s="85"/>
      <c r="O94" s="85"/>
      <c r="P94" s="85"/>
      <c r="Q94" s="85"/>
      <c r="R94" s="85"/>
      <c r="S94" s="60">
        <f t="shared" si="0"/>
        <v>0</v>
      </c>
      <c r="T94" s="53"/>
      <c r="U94" s="117"/>
      <c r="W94" s="34"/>
    </row>
    <row r="95" spans="1:23" s="5" customFormat="1" ht="21.75" hidden="1" customHeight="1" thickBot="1" x14ac:dyDescent="0.25">
      <c r="A95" s="132"/>
      <c r="B95" s="132"/>
      <c r="C95" s="140"/>
      <c r="D95" s="130"/>
      <c r="E95" s="22">
        <v>144</v>
      </c>
      <c r="F95" s="47" t="s">
        <v>56</v>
      </c>
      <c r="G95" s="52"/>
      <c r="H95" s="52"/>
      <c r="I95" s="52"/>
      <c r="J95" s="52"/>
      <c r="K95" s="52"/>
      <c r="L95" s="52"/>
      <c r="M95" s="52"/>
      <c r="N95" s="52"/>
      <c r="O95" s="52"/>
      <c r="P95" s="86"/>
      <c r="Q95" s="86"/>
      <c r="R95" s="86"/>
      <c r="S95" s="60">
        <f t="shared" si="0"/>
        <v>0</v>
      </c>
      <c r="T95" s="53">
        <f t="shared" si="1"/>
        <v>0</v>
      </c>
      <c r="U95" s="117"/>
      <c r="W95" s="34"/>
    </row>
    <row r="96" spans="1:23" s="5" customFormat="1" ht="21.75" hidden="1" customHeight="1" thickBot="1" x14ac:dyDescent="0.25">
      <c r="A96" s="133"/>
      <c r="B96" s="133"/>
      <c r="C96" s="141"/>
      <c r="D96" s="134"/>
      <c r="E96" s="22">
        <v>144</v>
      </c>
      <c r="F96" s="47" t="s">
        <v>56</v>
      </c>
      <c r="G96" s="71"/>
      <c r="H96" s="71"/>
      <c r="I96" s="71"/>
      <c r="J96" s="71"/>
      <c r="K96" s="71"/>
      <c r="L96" s="71"/>
      <c r="M96" s="71"/>
      <c r="N96" s="87"/>
      <c r="O96" s="87"/>
      <c r="P96" s="87"/>
      <c r="Q96" s="87"/>
      <c r="R96" s="87"/>
      <c r="S96" s="58"/>
      <c r="T96" s="58">
        <v>0</v>
      </c>
      <c r="U96" s="120"/>
      <c r="W96" s="34"/>
    </row>
    <row r="97" spans="1:25" s="5" customFormat="1" ht="21.95" customHeight="1" thickBot="1" x14ac:dyDescent="0.25">
      <c r="A97" s="131">
        <v>23</v>
      </c>
      <c r="B97" s="131">
        <v>0</v>
      </c>
      <c r="C97" s="139">
        <v>6568404</v>
      </c>
      <c r="D97" s="129" t="s">
        <v>43</v>
      </c>
      <c r="E97" s="22">
        <v>144</v>
      </c>
      <c r="F97" s="47" t="s">
        <v>56</v>
      </c>
      <c r="G97" s="72">
        <v>400000</v>
      </c>
      <c r="H97" s="72">
        <v>400000</v>
      </c>
      <c r="I97" s="72">
        <v>400000</v>
      </c>
      <c r="J97" s="72">
        <v>400000</v>
      </c>
      <c r="K97" s="72">
        <v>400000</v>
      </c>
      <c r="L97" s="72">
        <v>400000</v>
      </c>
      <c r="M97" s="72">
        <v>400000</v>
      </c>
      <c r="N97" s="72">
        <v>400000</v>
      </c>
      <c r="O97" s="72">
        <v>400000</v>
      </c>
      <c r="P97" s="72">
        <v>400000</v>
      </c>
      <c r="Q97" s="72">
        <v>400000</v>
      </c>
      <c r="R97" s="72">
        <v>400000</v>
      </c>
      <c r="S97" s="60">
        <f t="shared" ref="S97:S107" si="2">SUM(G97:R97)</f>
        <v>4800000</v>
      </c>
      <c r="T97" s="60">
        <f t="shared" si="1"/>
        <v>400000</v>
      </c>
      <c r="U97" s="117">
        <f>SUM(S97:T100)</f>
        <v>5200000</v>
      </c>
      <c r="W97" s="34"/>
    </row>
    <row r="98" spans="1:25" s="5" customFormat="1" ht="21.95" customHeight="1" thickBot="1" x14ac:dyDescent="0.25">
      <c r="A98" s="132"/>
      <c r="B98" s="132"/>
      <c r="C98" s="140"/>
      <c r="D98" s="130"/>
      <c r="E98" s="22"/>
      <c r="F98" s="47"/>
      <c r="G98" s="72"/>
      <c r="H98" s="72"/>
      <c r="I98" s="72"/>
      <c r="J98" s="72"/>
      <c r="K98" s="72"/>
      <c r="L98" s="72"/>
      <c r="M98" s="72"/>
      <c r="N98" s="76"/>
      <c r="O98" s="76"/>
      <c r="P98" s="76"/>
      <c r="Q98" s="76"/>
      <c r="R98" s="76"/>
      <c r="S98" s="60">
        <f t="shared" si="2"/>
        <v>0</v>
      </c>
      <c r="T98" s="53">
        <f t="shared" si="1"/>
        <v>0</v>
      </c>
      <c r="U98" s="117"/>
      <c r="W98" s="34"/>
    </row>
    <row r="99" spans="1:25" s="5" customFormat="1" ht="0.75" customHeight="1" thickBot="1" x14ac:dyDescent="0.25">
      <c r="A99" s="132"/>
      <c r="B99" s="132"/>
      <c r="C99" s="140"/>
      <c r="D99" s="130"/>
      <c r="E99" s="22">
        <v>144</v>
      </c>
      <c r="F99" s="47" t="s">
        <v>56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60">
        <f t="shared" si="2"/>
        <v>0</v>
      </c>
      <c r="T99" s="53">
        <f t="shared" si="1"/>
        <v>0</v>
      </c>
      <c r="U99" s="117"/>
      <c r="W99" s="34"/>
    </row>
    <row r="100" spans="1:25" s="5" customFormat="1" ht="1.5" customHeight="1" thickBot="1" x14ac:dyDescent="0.25">
      <c r="A100" s="133"/>
      <c r="B100" s="133"/>
      <c r="C100" s="141"/>
      <c r="D100" s="134"/>
      <c r="E100" s="22">
        <v>144</v>
      </c>
      <c r="F100" s="47" t="s">
        <v>56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58">
        <f t="shared" si="2"/>
        <v>0</v>
      </c>
      <c r="T100" s="58">
        <f t="shared" si="1"/>
        <v>0</v>
      </c>
      <c r="U100" s="118"/>
      <c r="W100" s="34"/>
    </row>
    <row r="101" spans="1:25" s="5" customFormat="1" ht="21.95" customHeight="1" thickBot="1" x14ac:dyDescent="0.25">
      <c r="A101" s="131">
        <v>24</v>
      </c>
      <c r="B101" s="126">
        <v>0</v>
      </c>
      <c r="C101" s="126">
        <v>5050024</v>
      </c>
      <c r="D101" s="129" t="s">
        <v>44</v>
      </c>
      <c r="E101" s="22">
        <v>144</v>
      </c>
      <c r="F101" s="47" t="s">
        <v>56</v>
      </c>
      <c r="G101" s="76">
        <v>1000000</v>
      </c>
      <c r="H101" s="76">
        <v>1000000</v>
      </c>
      <c r="I101" s="76">
        <v>1000000</v>
      </c>
      <c r="J101" s="76">
        <v>1000000</v>
      </c>
      <c r="K101" s="76">
        <v>1000000</v>
      </c>
      <c r="L101" s="76">
        <v>1000000</v>
      </c>
      <c r="M101" s="76">
        <v>1000000</v>
      </c>
      <c r="N101" s="76">
        <v>1000000</v>
      </c>
      <c r="O101" s="76">
        <v>1000000</v>
      </c>
      <c r="P101" s="76">
        <v>1000000</v>
      </c>
      <c r="Q101" s="76">
        <v>1000000</v>
      </c>
      <c r="R101" s="76">
        <v>1000000</v>
      </c>
      <c r="S101" s="76">
        <v>12000000</v>
      </c>
      <c r="T101" s="60">
        <f t="shared" si="1"/>
        <v>1000000</v>
      </c>
      <c r="U101" s="116">
        <f>SUM(S101:T103)</f>
        <v>13000000</v>
      </c>
      <c r="W101" s="34"/>
    </row>
    <row r="102" spans="1:25" s="5" customFormat="1" ht="21.95" customHeight="1" thickBot="1" x14ac:dyDescent="0.25">
      <c r="A102" s="132"/>
      <c r="B102" s="127"/>
      <c r="C102" s="127"/>
      <c r="D102" s="130"/>
      <c r="E102" s="22"/>
      <c r="F102" s="47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60">
        <f t="shared" si="2"/>
        <v>0</v>
      </c>
      <c r="T102" s="53">
        <f t="shared" si="1"/>
        <v>0</v>
      </c>
      <c r="U102" s="117"/>
      <c r="W102" s="34"/>
    </row>
    <row r="103" spans="1:25" s="5" customFormat="1" ht="21.75" hidden="1" customHeight="1" thickBot="1" x14ac:dyDescent="0.25">
      <c r="A103" s="132"/>
      <c r="B103" s="127"/>
      <c r="C103" s="127"/>
      <c r="D103" s="130"/>
      <c r="E103" s="22">
        <v>144</v>
      </c>
      <c r="F103" s="47" t="s">
        <v>56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88"/>
      <c r="Q103" s="88"/>
      <c r="R103" s="88"/>
      <c r="S103" s="58">
        <f t="shared" si="2"/>
        <v>0</v>
      </c>
      <c r="T103" s="58">
        <f t="shared" si="1"/>
        <v>0</v>
      </c>
      <c r="U103" s="118"/>
      <c r="W103" s="34"/>
    </row>
    <row r="104" spans="1:25" s="5" customFormat="1" ht="21.95" customHeight="1" thickBot="1" x14ac:dyDescent="0.25">
      <c r="A104" s="131">
        <v>25</v>
      </c>
      <c r="B104" s="126">
        <v>0</v>
      </c>
      <c r="C104" s="126">
        <v>4985067</v>
      </c>
      <c r="D104" s="129" t="s">
        <v>45</v>
      </c>
      <c r="E104" s="22">
        <v>144</v>
      </c>
      <c r="F104" s="47" t="s">
        <v>56</v>
      </c>
      <c r="G104" s="67">
        <v>500000</v>
      </c>
      <c r="H104" s="67">
        <v>500000</v>
      </c>
      <c r="I104" s="67">
        <v>500000</v>
      </c>
      <c r="J104" s="67">
        <v>500000</v>
      </c>
      <c r="K104" s="67">
        <v>500000</v>
      </c>
      <c r="L104" s="67">
        <v>500000</v>
      </c>
      <c r="M104" s="67">
        <v>500000</v>
      </c>
      <c r="N104" s="67">
        <v>500000</v>
      </c>
      <c r="O104" s="67">
        <v>1000000</v>
      </c>
      <c r="P104" s="67">
        <v>1000000</v>
      </c>
      <c r="Q104" s="67">
        <v>1000000</v>
      </c>
      <c r="R104" s="67">
        <v>1000000</v>
      </c>
      <c r="S104" s="60">
        <f t="shared" si="2"/>
        <v>8000000</v>
      </c>
      <c r="T104" s="60">
        <f t="shared" si="1"/>
        <v>666666.66666666663</v>
      </c>
      <c r="U104" s="116">
        <f>SUM(S104:T107)</f>
        <v>8666666.666666666</v>
      </c>
      <c r="W104" s="34"/>
    </row>
    <row r="105" spans="1:25" s="5" customFormat="1" ht="21" customHeight="1" thickBot="1" x14ac:dyDescent="0.25">
      <c r="A105" s="132"/>
      <c r="B105" s="127"/>
      <c r="C105" s="127"/>
      <c r="D105" s="130"/>
      <c r="E105" s="22"/>
      <c r="F105" s="47"/>
      <c r="G105" s="8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60">
        <f t="shared" si="2"/>
        <v>0</v>
      </c>
      <c r="T105" s="53">
        <f t="shared" si="1"/>
        <v>0</v>
      </c>
      <c r="U105" s="117"/>
      <c r="W105" s="34"/>
    </row>
    <row r="106" spans="1:25" s="5" customFormat="1" ht="1.5" hidden="1" customHeight="1" x14ac:dyDescent="0.2">
      <c r="A106" s="132"/>
      <c r="B106" s="127"/>
      <c r="C106" s="127"/>
      <c r="D106" s="130"/>
      <c r="E106" s="22">
        <v>144</v>
      </c>
      <c r="F106" s="47" t="s">
        <v>56</v>
      </c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60">
        <f t="shared" si="2"/>
        <v>0</v>
      </c>
      <c r="T106" s="53"/>
      <c r="U106" s="117"/>
      <c r="W106" s="34"/>
    </row>
    <row r="107" spans="1:25" s="5" customFormat="1" ht="0.75" customHeight="1" thickBot="1" x14ac:dyDescent="0.25">
      <c r="A107" s="132"/>
      <c r="B107" s="127"/>
      <c r="C107" s="127"/>
      <c r="D107" s="130"/>
      <c r="E107" s="22">
        <v>144</v>
      </c>
      <c r="F107" s="47" t="s">
        <v>56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71"/>
      <c r="Q107" s="71"/>
      <c r="R107" s="71"/>
      <c r="S107" s="58">
        <f t="shared" si="2"/>
        <v>0</v>
      </c>
      <c r="T107" s="58">
        <f t="shared" si="1"/>
        <v>0</v>
      </c>
      <c r="U107" s="118"/>
      <c r="W107" s="34"/>
    </row>
    <row r="108" spans="1:25" s="5" customFormat="1" ht="21.95" customHeight="1" x14ac:dyDescent="0.2">
      <c r="A108" s="131">
        <v>26</v>
      </c>
      <c r="B108" s="131">
        <v>0</v>
      </c>
      <c r="C108" s="126">
        <v>1887823</v>
      </c>
      <c r="D108" s="137" t="s">
        <v>47</v>
      </c>
      <c r="E108" s="22">
        <v>112</v>
      </c>
      <c r="F108" s="27" t="s">
        <v>46</v>
      </c>
      <c r="G108" s="52">
        <v>1585000</v>
      </c>
      <c r="H108" s="52">
        <v>1585000</v>
      </c>
      <c r="I108" s="52">
        <v>1585000</v>
      </c>
      <c r="J108" s="52">
        <v>1585000</v>
      </c>
      <c r="K108" s="52">
        <v>1585000</v>
      </c>
      <c r="L108" s="52">
        <v>1585000</v>
      </c>
      <c r="M108" s="52">
        <v>1585000</v>
      </c>
      <c r="N108" s="52">
        <v>1585000</v>
      </c>
      <c r="O108" s="52">
        <v>1585000</v>
      </c>
      <c r="P108" s="52">
        <v>1585000</v>
      </c>
      <c r="Q108" s="52">
        <v>1585000</v>
      </c>
      <c r="R108" s="52">
        <v>1585000</v>
      </c>
      <c r="S108" s="60">
        <f t="shared" ref="S108:S143" si="3">SUM(G108:R108)</f>
        <v>19020000</v>
      </c>
      <c r="T108" s="60">
        <f t="shared" si="1"/>
        <v>1585000</v>
      </c>
      <c r="U108" s="116">
        <f>SUM(S108:T111)</f>
        <v>31200000</v>
      </c>
      <c r="W108" s="34"/>
      <c r="Y108" s="34"/>
    </row>
    <row r="109" spans="1:25" s="5" customFormat="1" ht="21.95" customHeight="1" x14ac:dyDescent="0.2">
      <c r="A109" s="132"/>
      <c r="B109" s="132"/>
      <c r="C109" s="127"/>
      <c r="D109" s="130"/>
      <c r="E109" s="17">
        <v>113</v>
      </c>
      <c r="F109" s="45" t="s">
        <v>20</v>
      </c>
      <c r="G109" s="72">
        <v>815000</v>
      </c>
      <c r="H109" s="72">
        <v>815000</v>
      </c>
      <c r="I109" s="72">
        <v>815000</v>
      </c>
      <c r="J109" s="72">
        <v>815000</v>
      </c>
      <c r="K109" s="72">
        <v>815000</v>
      </c>
      <c r="L109" s="72">
        <v>815000</v>
      </c>
      <c r="M109" s="72">
        <v>815000</v>
      </c>
      <c r="N109" s="72">
        <v>815000</v>
      </c>
      <c r="O109" s="72">
        <v>815000</v>
      </c>
      <c r="P109" s="72">
        <v>815000</v>
      </c>
      <c r="Q109" s="72">
        <v>815000</v>
      </c>
      <c r="R109" s="72">
        <v>815000</v>
      </c>
      <c r="S109" s="60">
        <f t="shared" si="3"/>
        <v>9780000</v>
      </c>
      <c r="T109" s="53">
        <f t="shared" si="1"/>
        <v>815000</v>
      </c>
      <c r="U109" s="117"/>
      <c r="W109" s="34"/>
      <c r="Y109" s="34"/>
    </row>
    <row r="110" spans="1:25" s="5" customFormat="1" ht="0.75" customHeight="1" x14ac:dyDescent="0.2">
      <c r="A110" s="132"/>
      <c r="B110" s="132"/>
      <c r="C110" s="127"/>
      <c r="D110" s="130"/>
      <c r="E110" s="17"/>
      <c r="F110" s="45"/>
      <c r="G110" s="52"/>
      <c r="H110" s="52"/>
      <c r="I110" s="52"/>
      <c r="J110" s="52"/>
      <c r="K110" s="52"/>
      <c r="L110" s="52"/>
      <c r="M110" s="52"/>
      <c r="N110" s="52"/>
      <c r="O110" s="52"/>
      <c r="P110" s="53"/>
      <c r="Q110" s="53"/>
      <c r="R110" s="53"/>
      <c r="S110" s="53">
        <f t="shared" si="3"/>
        <v>0</v>
      </c>
      <c r="T110" s="53">
        <f t="shared" si="1"/>
        <v>0</v>
      </c>
      <c r="U110" s="117"/>
      <c r="W110" s="34"/>
      <c r="Y110" s="34"/>
    </row>
    <row r="111" spans="1:25" s="5" customFormat="1" ht="1.5" customHeight="1" thickBot="1" x14ac:dyDescent="0.25">
      <c r="A111" s="133"/>
      <c r="B111" s="133"/>
      <c r="C111" s="128"/>
      <c r="D111" s="138"/>
      <c r="E111" s="19">
        <v>232</v>
      </c>
      <c r="F111" s="27" t="s">
        <v>21</v>
      </c>
      <c r="G111" s="68"/>
      <c r="H111" s="68"/>
      <c r="I111" s="68"/>
      <c r="J111" s="68"/>
      <c r="K111" s="68"/>
      <c r="L111" s="68"/>
      <c r="M111" s="68"/>
      <c r="N111" s="68"/>
      <c r="O111" s="68"/>
      <c r="P111" s="69"/>
      <c r="Q111" s="69"/>
      <c r="R111" s="69"/>
      <c r="S111" s="69">
        <f t="shared" si="3"/>
        <v>0</v>
      </c>
      <c r="T111" s="69">
        <f t="shared" si="1"/>
        <v>0</v>
      </c>
      <c r="U111" s="118"/>
      <c r="W111" s="34"/>
    </row>
    <row r="112" spans="1:25" s="5" customFormat="1" ht="21.95" customHeight="1" x14ac:dyDescent="0.2">
      <c r="A112" s="131">
        <v>27</v>
      </c>
      <c r="B112" s="126">
        <v>0</v>
      </c>
      <c r="C112" s="126">
        <v>915898</v>
      </c>
      <c r="D112" s="130" t="s">
        <v>48</v>
      </c>
      <c r="E112" s="22">
        <v>112</v>
      </c>
      <c r="F112" s="47" t="s">
        <v>46</v>
      </c>
      <c r="G112" s="52">
        <v>1585000</v>
      </c>
      <c r="H112" s="52">
        <v>1585000</v>
      </c>
      <c r="I112" s="52">
        <v>1585000</v>
      </c>
      <c r="J112" s="52">
        <v>1585000</v>
      </c>
      <c r="K112" s="52">
        <v>1585000</v>
      </c>
      <c r="L112" s="52">
        <v>1585000</v>
      </c>
      <c r="M112" s="52">
        <v>1585000</v>
      </c>
      <c r="N112" s="52">
        <v>1585000</v>
      </c>
      <c r="O112" s="52">
        <v>1585000</v>
      </c>
      <c r="P112" s="52">
        <v>1585000</v>
      </c>
      <c r="Q112" s="52">
        <v>1585000</v>
      </c>
      <c r="R112" s="52">
        <v>1585000</v>
      </c>
      <c r="S112" s="60">
        <f t="shared" si="3"/>
        <v>19020000</v>
      </c>
      <c r="T112" s="60">
        <f t="shared" si="1"/>
        <v>1585000</v>
      </c>
      <c r="U112" s="116">
        <f>SUM(S112:T113)</f>
        <v>31200000</v>
      </c>
      <c r="W112" s="34"/>
    </row>
    <row r="113" spans="1:28" s="5" customFormat="1" ht="21.95" customHeight="1" thickBot="1" x14ac:dyDescent="0.25">
      <c r="A113" s="132"/>
      <c r="B113" s="127"/>
      <c r="C113" s="127"/>
      <c r="D113" s="130"/>
      <c r="E113" s="20">
        <v>113</v>
      </c>
      <c r="F113" s="27" t="s">
        <v>20</v>
      </c>
      <c r="G113" s="88">
        <v>815000</v>
      </c>
      <c r="H113" s="88">
        <v>815000</v>
      </c>
      <c r="I113" s="88">
        <v>815000</v>
      </c>
      <c r="J113" s="88">
        <v>815000</v>
      </c>
      <c r="K113" s="88">
        <v>815000</v>
      </c>
      <c r="L113" s="88">
        <v>815000</v>
      </c>
      <c r="M113" s="88">
        <v>815000</v>
      </c>
      <c r="N113" s="88">
        <v>815000</v>
      </c>
      <c r="O113" s="88">
        <v>815000</v>
      </c>
      <c r="P113" s="88">
        <v>815000</v>
      </c>
      <c r="Q113" s="88">
        <v>815000</v>
      </c>
      <c r="R113" s="88">
        <v>815000</v>
      </c>
      <c r="S113" s="58">
        <f t="shared" si="3"/>
        <v>9780000</v>
      </c>
      <c r="T113" s="58">
        <f t="shared" si="1"/>
        <v>815000</v>
      </c>
      <c r="U113" s="118"/>
      <c r="W113" s="34"/>
    </row>
    <row r="114" spans="1:28" s="5" customFormat="1" ht="21.95" customHeight="1" x14ac:dyDescent="0.2">
      <c r="A114" s="131">
        <v>28</v>
      </c>
      <c r="B114" s="126">
        <v>0</v>
      </c>
      <c r="C114" s="126">
        <v>2488544</v>
      </c>
      <c r="D114" s="129" t="s">
        <v>49</v>
      </c>
      <c r="E114" s="22">
        <v>112</v>
      </c>
      <c r="F114" s="47" t="s">
        <v>46</v>
      </c>
      <c r="G114" s="52">
        <v>1585000</v>
      </c>
      <c r="H114" s="52">
        <v>1585000</v>
      </c>
      <c r="I114" s="52">
        <v>1585000</v>
      </c>
      <c r="J114" s="52">
        <v>1585000</v>
      </c>
      <c r="K114" s="52">
        <v>1585000</v>
      </c>
      <c r="L114" s="52">
        <v>1585000</v>
      </c>
      <c r="M114" s="52">
        <v>1585000</v>
      </c>
      <c r="N114" s="52">
        <v>1585000</v>
      </c>
      <c r="O114" s="52">
        <v>1585000</v>
      </c>
      <c r="P114" s="52">
        <v>1585000</v>
      </c>
      <c r="Q114" s="52">
        <v>1585000</v>
      </c>
      <c r="R114" s="52">
        <v>1585000</v>
      </c>
      <c r="S114" s="60">
        <f t="shared" si="3"/>
        <v>19020000</v>
      </c>
      <c r="T114" s="60">
        <f t="shared" si="1"/>
        <v>1585000</v>
      </c>
      <c r="U114" s="116">
        <f>SUM(S114:T118)</f>
        <v>31200000</v>
      </c>
      <c r="W114" s="34"/>
    </row>
    <row r="115" spans="1:28" s="5" customFormat="1" ht="21.95" customHeight="1" thickBot="1" x14ac:dyDescent="0.25">
      <c r="A115" s="132"/>
      <c r="B115" s="127"/>
      <c r="C115" s="127"/>
      <c r="D115" s="130"/>
      <c r="E115" s="20">
        <v>113</v>
      </c>
      <c r="F115" s="27" t="s">
        <v>20</v>
      </c>
      <c r="G115" s="72">
        <v>815000</v>
      </c>
      <c r="H115" s="72">
        <v>815000</v>
      </c>
      <c r="I115" s="72">
        <v>815000</v>
      </c>
      <c r="J115" s="72">
        <v>815000</v>
      </c>
      <c r="K115" s="72">
        <v>815000</v>
      </c>
      <c r="L115" s="72">
        <v>815000</v>
      </c>
      <c r="M115" s="72">
        <v>815000</v>
      </c>
      <c r="N115" s="72">
        <v>815000</v>
      </c>
      <c r="O115" s="72">
        <v>815000</v>
      </c>
      <c r="P115" s="72">
        <v>815000</v>
      </c>
      <c r="Q115" s="72">
        <v>815000</v>
      </c>
      <c r="R115" s="72">
        <v>815000</v>
      </c>
      <c r="S115" s="60">
        <f t="shared" si="3"/>
        <v>9780000</v>
      </c>
      <c r="T115" s="53">
        <f t="shared" si="1"/>
        <v>815000</v>
      </c>
      <c r="U115" s="117"/>
      <c r="W115" s="34"/>
    </row>
    <row r="116" spans="1:28" s="5" customFormat="1" ht="21" hidden="1" customHeight="1" thickBot="1" x14ac:dyDescent="0.25">
      <c r="A116" s="132"/>
      <c r="B116" s="127"/>
      <c r="C116" s="127"/>
      <c r="D116" s="130"/>
      <c r="E116" s="20"/>
      <c r="F116" s="27"/>
      <c r="G116" s="72"/>
      <c r="H116" s="72"/>
      <c r="I116" s="72"/>
      <c r="J116" s="72"/>
      <c r="K116" s="72"/>
      <c r="L116" s="72"/>
      <c r="M116" s="72"/>
      <c r="N116" s="72"/>
      <c r="O116" s="72"/>
      <c r="P116" s="60"/>
      <c r="Q116" s="60"/>
      <c r="R116" s="60"/>
      <c r="S116" s="60">
        <f t="shared" si="3"/>
        <v>0</v>
      </c>
      <c r="T116" s="53"/>
      <c r="U116" s="117"/>
      <c r="W116" s="34"/>
    </row>
    <row r="117" spans="1:28" s="5" customFormat="1" ht="21.75" hidden="1" customHeight="1" thickBot="1" x14ac:dyDescent="0.25">
      <c r="A117" s="132"/>
      <c r="B117" s="127"/>
      <c r="C117" s="127"/>
      <c r="D117" s="130"/>
      <c r="E117" s="20"/>
      <c r="F117" s="27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60">
        <f t="shared" si="3"/>
        <v>0</v>
      </c>
      <c r="T117" s="53">
        <f t="shared" si="1"/>
        <v>0</v>
      </c>
      <c r="U117" s="117"/>
      <c r="W117" s="34"/>
    </row>
    <row r="118" spans="1:28" s="5" customFormat="1" ht="21.75" hidden="1" customHeight="1" thickBot="1" x14ac:dyDescent="0.25">
      <c r="A118" s="133"/>
      <c r="B118" s="128"/>
      <c r="C118" s="128"/>
      <c r="D118" s="134"/>
      <c r="E118" s="19"/>
      <c r="F118" s="51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58">
        <f t="shared" si="3"/>
        <v>0</v>
      </c>
      <c r="T118" s="58">
        <f t="shared" si="1"/>
        <v>0</v>
      </c>
      <c r="U118" s="118"/>
      <c r="W118" s="34"/>
      <c r="Z118" s="154"/>
      <c r="AA118" s="155"/>
      <c r="AB118" s="155"/>
    </row>
    <row r="119" spans="1:28" s="5" customFormat="1" ht="21.95" customHeight="1" x14ac:dyDescent="0.2">
      <c r="A119" s="131">
        <v>29</v>
      </c>
      <c r="B119" s="131">
        <v>0</v>
      </c>
      <c r="C119" s="135">
        <v>807981</v>
      </c>
      <c r="D119" s="129" t="s">
        <v>50</v>
      </c>
      <c r="E119" s="22">
        <v>112</v>
      </c>
      <c r="F119" s="47" t="s">
        <v>46</v>
      </c>
      <c r="G119" s="52">
        <v>1585000</v>
      </c>
      <c r="H119" s="52">
        <v>1585000</v>
      </c>
      <c r="I119" s="52">
        <v>1585000</v>
      </c>
      <c r="J119" s="52">
        <v>1585000</v>
      </c>
      <c r="K119" s="52">
        <v>1585000</v>
      </c>
      <c r="L119" s="52">
        <v>1585000</v>
      </c>
      <c r="M119" s="52">
        <v>1585000</v>
      </c>
      <c r="N119" s="52">
        <v>1585000</v>
      </c>
      <c r="O119" s="52">
        <v>1585000</v>
      </c>
      <c r="P119" s="52">
        <v>1585000</v>
      </c>
      <c r="Q119" s="52">
        <v>1585000</v>
      </c>
      <c r="R119" s="52">
        <v>1585000</v>
      </c>
      <c r="S119" s="60">
        <f t="shared" si="3"/>
        <v>19020000</v>
      </c>
      <c r="T119" s="60">
        <f t="shared" si="1"/>
        <v>1585000</v>
      </c>
      <c r="U119" s="116">
        <f>SUM(S119:T123)</f>
        <v>31200000</v>
      </c>
      <c r="W119" s="34"/>
    </row>
    <row r="120" spans="1:28" s="5" customFormat="1" ht="21.95" customHeight="1" x14ac:dyDescent="0.2">
      <c r="A120" s="132"/>
      <c r="B120" s="132"/>
      <c r="C120" s="136"/>
      <c r="D120" s="130"/>
      <c r="E120" s="20">
        <v>113</v>
      </c>
      <c r="F120" s="27" t="s">
        <v>20</v>
      </c>
      <c r="G120" s="52">
        <v>815000</v>
      </c>
      <c r="H120" s="52">
        <v>815000</v>
      </c>
      <c r="I120" s="52">
        <v>815000</v>
      </c>
      <c r="J120" s="52">
        <v>815000</v>
      </c>
      <c r="K120" s="52">
        <v>815000</v>
      </c>
      <c r="L120" s="52">
        <v>815000</v>
      </c>
      <c r="M120" s="52">
        <v>815000</v>
      </c>
      <c r="N120" s="52">
        <v>815000</v>
      </c>
      <c r="O120" s="52">
        <v>815000</v>
      </c>
      <c r="P120" s="52">
        <v>815000</v>
      </c>
      <c r="Q120" s="52">
        <v>815000</v>
      </c>
      <c r="R120" s="52">
        <v>815000</v>
      </c>
      <c r="S120" s="60">
        <f t="shared" si="3"/>
        <v>9780000</v>
      </c>
      <c r="T120" s="53">
        <f t="shared" si="1"/>
        <v>815000</v>
      </c>
      <c r="U120" s="117"/>
      <c r="W120" s="34"/>
    </row>
    <row r="121" spans="1:28" s="5" customFormat="1" ht="0.75" customHeight="1" thickBot="1" x14ac:dyDescent="0.25">
      <c r="A121" s="132"/>
      <c r="B121" s="132"/>
      <c r="C121" s="136"/>
      <c r="D121" s="130"/>
      <c r="E121" s="20"/>
      <c r="F121" s="27"/>
      <c r="G121" s="67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>
        <f t="shared" si="3"/>
        <v>0</v>
      </c>
      <c r="T121" s="53"/>
      <c r="U121" s="117"/>
      <c r="W121" s="34"/>
    </row>
    <row r="122" spans="1:28" s="5" customFormat="1" ht="21.75" hidden="1" customHeight="1" thickBot="1" x14ac:dyDescent="0.25">
      <c r="A122" s="132"/>
      <c r="B122" s="132"/>
      <c r="C122" s="136"/>
      <c r="D122" s="130"/>
      <c r="E122" s="20"/>
      <c r="F122" s="27"/>
      <c r="G122" s="89"/>
      <c r="H122" s="89"/>
      <c r="I122" s="89"/>
      <c r="J122" s="89"/>
      <c r="K122" s="89"/>
      <c r="L122" s="89"/>
      <c r="M122" s="89"/>
      <c r="N122" s="89"/>
      <c r="O122" s="52"/>
      <c r="P122" s="52"/>
      <c r="Q122" s="52"/>
      <c r="R122" s="72"/>
      <c r="S122" s="60">
        <f t="shared" si="3"/>
        <v>0</v>
      </c>
      <c r="T122" s="53">
        <f t="shared" si="1"/>
        <v>0</v>
      </c>
      <c r="U122" s="117"/>
      <c r="W122" s="34"/>
    </row>
    <row r="123" spans="1:28" s="5" customFormat="1" ht="21.75" hidden="1" customHeight="1" thickBot="1" x14ac:dyDescent="0.25">
      <c r="A123" s="132"/>
      <c r="B123" s="132"/>
      <c r="C123" s="136"/>
      <c r="D123" s="130"/>
      <c r="E123" s="20"/>
      <c r="F123" s="27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69">
        <f t="shared" si="3"/>
        <v>0</v>
      </c>
      <c r="T123" s="58">
        <f t="shared" si="1"/>
        <v>0</v>
      </c>
      <c r="U123" s="118"/>
      <c r="W123" s="34"/>
    </row>
    <row r="124" spans="1:28" s="5" customFormat="1" ht="21.95" customHeight="1" x14ac:dyDescent="0.2">
      <c r="A124" s="131">
        <v>30</v>
      </c>
      <c r="B124" s="131">
        <v>0</v>
      </c>
      <c r="C124" s="135">
        <v>3204782</v>
      </c>
      <c r="D124" s="129" t="s">
        <v>51</v>
      </c>
      <c r="E124" s="22">
        <v>112</v>
      </c>
      <c r="F124" s="47" t="s">
        <v>46</v>
      </c>
      <c r="G124" s="52">
        <v>1585000</v>
      </c>
      <c r="H124" s="52">
        <v>1585000</v>
      </c>
      <c r="I124" s="52">
        <v>1585000</v>
      </c>
      <c r="J124" s="52">
        <v>1585000</v>
      </c>
      <c r="K124" s="52">
        <v>1585000</v>
      </c>
      <c r="L124" s="52">
        <v>1585000</v>
      </c>
      <c r="M124" s="52">
        <v>1585000</v>
      </c>
      <c r="N124" s="52">
        <v>1585000</v>
      </c>
      <c r="O124" s="52">
        <v>1585000</v>
      </c>
      <c r="P124" s="52">
        <v>1585000</v>
      </c>
      <c r="Q124" s="52">
        <v>1585000</v>
      </c>
      <c r="R124" s="52">
        <v>1585000</v>
      </c>
      <c r="S124" s="60">
        <f t="shared" si="3"/>
        <v>19020000</v>
      </c>
      <c r="T124" s="60">
        <f t="shared" si="1"/>
        <v>1585000</v>
      </c>
      <c r="U124" s="116">
        <f>SUM(S124:T126)</f>
        <v>31200000</v>
      </c>
      <c r="W124" s="34"/>
    </row>
    <row r="125" spans="1:28" s="5" customFormat="1" ht="21.95" customHeight="1" thickBot="1" x14ac:dyDescent="0.25">
      <c r="A125" s="132"/>
      <c r="B125" s="132"/>
      <c r="C125" s="136"/>
      <c r="D125" s="130"/>
      <c r="E125" s="20">
        <v>113</v>
      </c>
      <c r="F125" s="27" t="s">
        <v>20</v>
      </c>
      <c r="G125" s="78">
        <v>815000</v>
      </c>
      <c r="H125" s="78">
        <v>815000</v>
      </c>
      <c r="I125" s="78">
        <v>815000</v>
      </c>
      <c r="J125" s="78">
        <v>815000</v>
      </c>
      <c r="K125" s="78">
        <v>815000</v>
      </c>
      <c r="L125" s="78">
        <v>815000</v>
      </c>
      <c r="M125" s="78">
        <v>815000</v>
      </c>
      <c r="N125" s="78">
        <v>815000</v>
      </c>
      <c r="O125" s="78">
        <v>815000</v>
      </c>
      <c r="P125" s="78">
        <v>815000</v>
      </c>
      <c r="Q125" s="78">
        <v>815000</v>
      </c>
      <c r="R125" s="78">
        <v>815000</v>
      </c>
      <c r="S125" s="60">
        <f t="shared" si="3"/>
        <v>9780000</v>
      </c>
      <c r="T125" s="53">
        <f t="shared" si="1"/>
        <v>815000</v>
      </c>
      <c r="U125" s="117"/>
      <c r="W125" s="34"/>
    </row>
    <row r="126" spans="1:28" s="5" customFormat="1" ht="21.75" hidden="1" customHeight="1" thickBot="1" x14ac:dyDescent="0.25">
      <c r="A126" s="132"/>
      <c r="B126" s="132"/>
      <c r="C126" s="136"/>
      <c r="D126" s="130"/>
      <c r="E126" s="20"/>
      <c r="F126" s="27"/>
      <c r="G126" s="88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8">
        <f t="shared" si="3"/>
        <v>0</v>
      </c>
      <c r="T126" s="58">
        <f t="shared" si="1"/>
        <v>0</v>
      </c>
      <c r="U126" s="118"/>
      <c r="W126" s="34"/>
    </row>
    <row r="127" spans="1:28" s="5" customFormat="1" ht="21.95" customHeight="1" x14ac:dyDescent="0.2">
      <c r="A127" s="131">
        <v>31</v>
      </c>
      <c r="B127" s="126">
        <v>0</v>
      </c>
      <c r="C127" s="126">
        <v>1687706</v>
      </c>
      <c r="D127" s="129" t="s">
        <v>52</v>
      </c>
      <c r="E127" s="22">
        <v>112</v>
      </c>
      <c r="F127" s="47" t="s">
        <v>46</v>
      </c>
      <c r="G127" s="52">
        <v>1585000</v>
      </c>
      <c r="H127" s="52">
        <v>1585000</v>
      </c>
      <c r="I127" s="52">
        <v>1585000</v>
      </c>
      <c r="J127" s="52">
        <v>1585000</v>
      </c>
      <c r="K127" s="52">
        <v>1585000</v>
      </c>
      <c r="L127" s="52">
        <v>1585000</v>
      </c>
      <c r="M127" s="52">
        <v>1585000</v>
      </c>
      <c r="N127" s="52">
        <v>1585000</v>
      </c>
      <c r="O127" s="52">
        <v>1585000</v>
      </c>
      <c r="P127" s="52">
        <v>1585000</v>
      </c>
      <c r="Q127" s="52">
        <v>1585000</v>
      </c>
      <c r="R127" s="52">
        <v>1585000</v>
      </c>
      <c r="S127" s="60">
        <f t="shared" si="3"/>
        <v>19020000</v>
      </c>
      <c r="T127" s="60">
        <f t="shared" si="1"/>
        <v>1585000</v>
      </c>
      <c r="U127" s="116">
        <f>SUM(S127:T131)</f>
        <v>31200000</v>
      </c>
      <c r="W127" s="34"/>
    </row>
    <row r="128" spans="1:28" s="5" customFormat="1" ht="21.95" customHeight="1" x14ac:dyDescent="0.2">
      <c r="A128" s="132"/>
      <c r="B128" s="127"/>
      <c r="C128" s="127"/>
      <c r="D128" s="130"/>
      <c r="E128" s="20">
        <v>113</v>
      </c>
      <c r="F128" s="27" t="s">
        <v>20</v>
      </c>
      <c r="G128" s="72">
        <v>815000</v>
      </c>
      <c r="H128" s="72">
        <v>815000</v>
      </c>
      <c r="I128" s="72">
        <v>815000</v>
      </c>
      <c r="J128" s="72">
        <v>815000</v>
      </c>
      <c r="K128" s="72">
        <v>815000</v>
      </c>
      <c r="L128" s="72">
        <v>815000</v>
      </c>
      <c r="M128" s="72">
        <v>815000</v>
      </c>
      <c r="N128" s="72">
        <v>815000</v>
      </c>
      <c r="O128" s="72">
        <v>815000</v>
      </c>
      <c r="P128" s="72">
        <v>815000</v>
      </c>
      <c r="Q128" s="72">
        <v>815000</v>
      </c>
      <c r="R128" s="72">
        <v>815000</v>
      </c>
      <c r="S128" s="60">
        <f t="shared" si="3"/>
        <v>9780000</v>
      </c>
      <c r="T128" s="53">
        <f t="shared" si="1"/>
        <v>815000</v>
      </c>
      <c r="U128" s="117"/>
      <c r="W128" s="34"/>
    </row>
    <row r="129" spans="1:23" s="5" customFormat="1" ht="0.75" customHeight="1" x14ac:dyDescent="0.2">
      <c r="A129" s="132"/>
      <c r="B129" s="127"/>
      <c r="C129" s="127"/>
      <c r="D129" s="130"/>
      <c r="E129" s="20"/>
      <c r="F129" s="27"/>
      <c r="G129" s="8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60">
        <f t="shared" si="3"/>
        <v>0</v>
      </c>
      <c r="T129" s="53">
        <f t="shared" si="1"/>
        <v>0</v>
      </c>
      <c r="U129" s="117"/>
      <c r="W129" s="34"/>
    </row>
    <row r="130" spans="1:23" s="5" customFormat="1" ht="1.5" customHeight="1" thickBot="1" x14ac:dyDescent="0.25">
      <c r="A130" s="132"/>
      <c r="B130" s="127"/>
      <c r="C130" s="127"/>
      <c r="D130" s="130"/>
      <c r="E130" s="20"/>
      <c r="F130" s="2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0">
        <f t="shared" si="3"/>
        <v>0</v>
      </c>
      <c r="T130" s="53"/>
      <c r="U130" s="117"/>
      <c r="W130" s="34"/>
    </row>
    <row r="131" spans="1:23" s="5" customFormat="1" ht="21.75" hidden="1" customHeight="1" thickBot="1" x14ac:dyDescent="0.25">
      <c r="A131" s="132"/>
      <c r="B131" s="128"/>
      <c r="C131" s="128"/>
      <c r="D131" s="130"/>
      <c r="E131" s="20"/>
      <c r="F131" s="27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71"/>
      <c r="S131" s="69">
        <f t="shared" si="3"/>
        <v>0</v>
      </c>
      <c r="T131" s="58"/>
      <c r="U131" s="118"/>
      <c r="W131" s="34"/>
    </row>
    <row r="132" spans="1:23" s="5" customFormat="1" ht="21.95" customHeight="1" x14ac:dyDescent="0.2">
      <c r="A132" s="131">
        <v>32</v>
      </c>
      <c r="B132" s="126">
        <v>0</v>
      </c>
      <c r="C132" s="126">
        <v>4990447</v>
      </c>
      <c r="D132" s="129" t="s">
        <v>53</v>
      </c>
      <c r="E132" s="22">
        <v>112</v>
      </c>
      <c r="F132" s="47" t="s">
        <v>46</v>
      </c>
      <c r="G132" s="52">
        <v>1585000</v>
      </c>
      <c r="H132" s="52">
        <v>1585000</v>
      </c>
      <c r="I132" s="52">
        <v>1585000</v>
      </c>
      <c r="J132" s="52">
        <v>1585000</v>
      </c>
      <c r="K132" s="52">
        <v>1585000</v>
      </c>
      <c r="L132" s="52">
        <v>1585000</v>
      </c>
      <c r="M132" s="52">
        <v>1585000</v>
      </c>
      <c r="N132" s="52">
        <v>1585000</v>
      </c>
      <c r="O132" s="52">
        <v>1585000</v>
      </c>
      <c r="P132" s="52">
        <v>1585000</v>
      </c>
      <c r="Q132" s="52">
        <v>1585000</v>
      </c>
      <c r="R132" s="52">
        <v>1585000</v>
      </c>
      <c r="S132" s="60">
        <f t="shared" si="3"/>
        <v>19020000</v>
      </c>
      <c r="T132" s="60">
        <f t="shared" si="1"/>
        <v>1585000</v>
      </c>
      <c r="U132" s="116">
        <f>SUM(S132:T133)</f>
        <v>31200000</v>
      </c>
      <c r="W132" s="34"/>
    </row>
    <row r="133" spans="1:23" s="5" customFormat="1" ht="21.95" customHeight="1" thickBot="1" x14ac:dyDescent="0.25">
      <c r="A133" s="132"/>
      <c r="B133" s="127"/>
      <c r="C133" s="127"/>
      <c r="D133" s="130"/>
      <c r="E133" s="20">
        <v>113</v>
      </c>
      <c r="F133" s="48" t="s">
        <v>20</v>
      </c>
      <c r="G133" s="54">
        <v>815000</v>
      </c>
      <c r="H133" s="54">
        <v>815000</v>
      </c>
      <c r="I133" s="54">
        <v>815000</v>
      </c>
      <c r="J133" s="54">
        <v>815000</v>
      </c>
      <c r="K133" s="54">
        <v>815000</v>
      </c>
      <c r="L133" s="54">
        <v>815000</v>
      </c>
      <c r="M133" s="54">
        <v>815000</v>
      </c>
      <c r="N133" s="54">
        <v>815000</v>
      </c>
      <c r="O133" s="54">
        <v>815000</v>
      </c>
      <c r="P133" s="54">
        <v>815000</v>
      </c>
      <c r="Q133" s="54">
        <v>815000</v>
      </c>
      <c r="R133" s="54">
        <v>815000</v>
      </c>
      <c r="S133" s="58">
        <f t="shared" si="3"/>
        <v>9780000</v>
      </c>
      <c r="T133" s="58">
        <f t="shared" si="1"/>
        <v>815000</v>
      </c>
      <c r="U133" s="118"/>
      <c r="W133" s="34"/>
    </row>
    <row r="134" spans="1:23" s="5" customFormat="1" ht="21.95" customHeight="1" x14ac:dyDescent="0.2">
      <c r="A134" s="131">
        <v>33</v>
      </c>
      <c r="B134" s="131">
        <v>0</v>
      </c>
      <c r="C134" s="126">
        <v>1994929</v>
      </c>
      <c r="D134" s="129" t="s">
        <v>63</v>
      </c>
      <c r="E134" s="22">
        <v>112</v>
      </c>
      <c r="F134" s="27" t="s">
        <v>46</v>
      </c>
      <c r="G134" s="67">
        <v>1585000</v>
      </c>
      <c r="H134" s="67">
        <v>1585000</v>
      </c>
      <c r="I134" s="67">
        <v>1585000</v>
      </c>
      <c r="J134" s="67">
        <v>1585000</v>
      </c>
      <c r="K134" s="67">
        <v>1585000</v>
      </c>
      <c r="L134" s="67">
        <v>1585000</v>
      </c>
      <c r="M134" s="67">
        <v>1585000</v>
      </c>
      <c r="N134" s="67">
        <v>1585000</v>
      </c>
      <c r="O134" s="67">
        <v>1585000</v>
      </c>
      <c r="P134" s="67">
        <v>1585000</v>
      </c>
      <c r="Q134" s="67">
        <v>1585000</v>
      </c>
      <c r="R134" s="67">
        <v>1585000</v>
      </c>
      <c r="S134" s="67">
        <v>19020000</v>
      </c>
      <c r="T134" s="60">
        <v>1585000</v>
      </c>
      <c r="U134" s="116">
        <f>SUM(S134:T137)</f>
        <v>31200000</v>
      </c>
      <c r="W134" s="34"/>
    </row>
    <row r="135" spans="1:23" s="5" customFormat="1" ht="21" customHeight="1" thickBot="1" x14ac:dyDescent="0.25">
      <c r="A135" s="132"/>
      <c r="B135" s="132"/>
      <c r="C135" s="127"/>
      <c r="D135" s="130"/>
      <c r="E135" s="20">
        <v>113</v>
      </c>
      <c r="F135" s="27" t="s">
        <v>20</v>
      </c>
      <c r="G135" s="67">
        <v>815000</v>
      </c>
      <c r="H135" s="67">
        <v>815000</v>
      </c>
      <c r="I135" s="67">
        <v>815000</v>
      </c>
      <c r="J135" s="67">
        <v>815000</v>
      </c>
      <c r="K135" s="67">
        <v>815000</v>
      </c>
      <c r="L135" s="67">
        <v>815000</v>
      </c>
      <c r="M135" s="67">
        <v>815000</v>
      </c>
      <c r="N135" s="67">
        <v>815000</v>
      </c>
      <c r="O135" s="67">
        <v>815000</v>
      </c>
      <c r="P135" s="67">
        <v>815000</v>
      </c>
      <c r="Q135" s="67">
        <v>815000</v>
      </c>
      <c r="R135" s="67">
        <v>815000</v>
      </c>
      <c r="S135" s="60">
        <f t="shared" si="3"/>
        <v>9780000</v>
      </c>
      <c r="T135" s="53">
        <v>815000</v>
      </c>
      <c r="U135" s="117"/>
      <c r="W135" s="34"/>
    </row>
    <row r="136" spans="1:23" s="5" customFormat="1" ht="21.75" hidden="1" customHeight="1" thickBot="1" x14ac:dyDescent="0.25">
      <c r="A136" s="132"/>
      <c r="B136" s="132"/>
      <c r="C136" s="127"/>
      <c r="D136" s="130"/>
      <c r="E136" s="20"/>
      <c r="F136" s="27"/>
      <c r="G136" s="52"/>
      <c r="H136" s="52"/>
      <c r="I136" s="52"/>
      <c r="J136" s="52"/>
      <c r="K136" s="52"/>
      <c r="L136" s="52"/>
      <c r="M136" s="52"/>
      <c r="N136" s="52"/>
      <c r="O136" s="52"/>
      <c r="P136" s="67"/>
      <c r="Q136" s="67"/>
      <c r="R136" s="76"/>
      <c r="S136" s="60">
        <f t="shared" si="3"/>
        <v>0</v>
      </c>
      <c r="T136" s="53">
        <f t="shared" si="1"/>
        <v>0</v>
      </c>
      <c r="U136" s="117"/>
      <c r="W136" s="34"/>
    </row>
    <row r="137" spans="1:23" s="5" customFormat="1" ht="1.5" hidden="1" customHeight="1" thickBot="1" x14ac:dyDescent="0.25">
      <c r="A137" s="133"/>
      <c r="B137" s="133"/>
      <c r="C137" s="128"/>
      <c r="D137" s="134"/>
      <c r="E137" s="19"/>
      <c r="F137" s="48"/>
      <c r="G137" s="71"/>
      <c r="H137" s="71"/>
      <c r="I137" s="71"/>
      <c r="J137" s="71"/>
      <c r="K137" s="71"/>
      <c r="L137" s="71"/>
      <c r="M137" s="71"/>
      <c r="N137" s="71"/>
      <c r="O137" s="54"/>
      <c r="P137" s="54"/>
      <c r="Q137" s="71"/>
      <c r="R137" s="54"/>
      <c r="S137" s="58">
        <f t="shared" si="3"/>
        <v>0</v>
      </c>
      <c r="T137" s="58">
        <f t="shared" ref="T137:T143" si="4">S137/12</f>
        <v>0</v>
      </c>
      <c r="U137" s="118"/>
      <c r="W137" s="34"/>
    </row>
    <row r="138" spans="1:23" s="5" customFormat="1" ht="21.95" customHeight="1" x14ac:dyDescent="0.2">
      <c r="A138" s="131">
        <v>34</v>
      </c>
      <c r="B138" s="131">
        <v>0</v>
      </c>
      <c r="C138" s="126">
        <v>1319038</v>
      </c>
      <c r="D138" s="129" t="s">
        <v>54</v>
      </c>
      <c r="E138" s="22">
        <v>112</v>
      </c>
      <c r="F138" s="27" t="s">
        <v>46</v>
      </c>
      <c r="G138" s="67">
        <v>1585000</v>
      </c>
      <c r="H138" s="67">
        <v>1585000</v>
      </c>
      <c r="I138" s="67">
        <v>1585000</v>
      </c>
      <c r="J138" s="67">
        <v>1585000</v>
      </c>
      <c r="K138" s="67">
        <v>1585000</v>
      </c>
      <c r="L138" s="67">
        <v>1585000</v>
      </c>
      <c r="M138" s="67">
        <v>1585000</v>
      </c>
      <c r="N138" s="67">
        <v>1585000</v>
      </c>
      <c r="O138" s="67">
        <v>1585000</v>
      </c>
      <c r="P138" s="67">
        <v>1585000</v>
      </c>
      <c r="Q138" s="67">
        <v>1585000</v>
      </c>
      <c r="R138" s="67">
        <v>1585000</v>
      </c>
      <c r="S138" s="60">
        <f t="shared" si="3"/>
        <v>19020000</v>
      </c>
      <c r="T138" s="60">
        <f t="shared" si="4"/>
        <v>1585000</v>
      </c>
      <c r="U138" s="116">
        <f>SUM(S138:T143)</f>
        <v>31200000</v>
      </c>
      <c r="W138" s="34"/>
    </row>
    <row r="139" spans="1:23" s="5" customFormat="1" ht="21.95" customHeight="1" x14ac:dyDescent="0.2">
      <c r="A139" s="132"/>
      <c r="B139" s="132"/>
      <c r="C139" s="127"/>
      <c r="D139" s="130"/>
      <c r="E139" s="20">
        <v>113</v>
      </c>
      <c r="F139" s="27" t="s">
        <v>20</v>
      </c>
      <c r="G139" s="67">
        <v>815000</v>
      </c>
      <c r="H139" s="67">
        <v>815000</v>
      </c>
      <c r="I139" s="67">
        <v>815000</v>
      </c>
      <c r="J139" s="67">
        <v>815000</v>
      </c>
      <c r="K139" s="67">
        <v>815000</v>
      </c>
      <c r="L139" s="67">
        <v>815000</v>
      </c>
      <c r="M139" s="67">
        <v>815000</v>
      </c>
      <c r="N139" s="67">
        <v>815000</v>
      </c>
      <c r="O139" s="67">
        <v>815000</v>
      </c>
      <c r="P139" s="67">
        <v>815000</v>
      </c>
      <c r="Q139" s="67">
        <v>815000</v>
      </c>
      <c r="R139" s="67">
        <v>815000</v>
      </c>
      <c r="S139" s="60">
        <f t="shared" si="3"/>
        <v>9780000</v>
      </c>
      <c r="T139" s="53">
        <v>815000</v>
      </c>
      <c r="U139" s="117"/>
      <c r="W139" s="34"/>
    </row>
    <row r="140" spans="1:23" s="5" customFormat="1" ht="3" hidden="1" customHeight="1" thickBot="1" x14ac:dyDescent="0.25">
      <c r="A140" s="132"/>
      <c r="B140" s="132"/>
      <c r="C140" s="127"/>
      <c r="D140" s="130"/>
      <c r="E140" s="20"/>
      <c r="F140" s="27"/>
      <c r="G140" s="52"/>
      <c r="H140" s="52"/>
      <c r="I140" s="52"/>
      <c r="J140" s="52"/>
      <c r="K140" s="52"/>
      <c r="L140" s="52"/>
      <c r="M140" s="52"/>
      <c r="N140" s="52"/>
      <c r="O140" s="52"/>
      <c r="P140" s="67"/>
      <c r="Q140" s="67"/>
      <c r="R140" s="76"/>
      <c r="S140" s="60">
        <f t="shared" si="3"/>
        <v>0</v>
      </c>
      <c r="T140" s="53">
        <f t="shared" si="4"/>
        <v>0</v>
      </c>
      <c r="U140" s="117"/>
      <c r="W140" s="34"/>
    </row>
    <row r="141" spans="1:23" s="5" customFormat="1" ht="0.75" hidden="1" customHeight="1" thickBot="1" x14ac:dyDescent="0.25">
      <c r="A141" s="132"/>
      <c r="B141" s="132"/>
      <c r="C141" s="127"/>
      <c r="D141" s="130"/>
      <c r="E141" s="20"/>
      <c r="F141" s="27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60">
        <f t="shared" si="3"/>
        <v>0</v>
      </c>
      <c r="T141" s="53">
        <f t="shared" si="4"/>
        <v>0</v>
      </c>
      <c r="U141" s="117"/>
      <c r="W141" s="34"/>
    </row>
    <row r="142" spans="1:23" s="5" customFormat="1" ht="5.25" hidden="1" customHeight="1" thickBot="1" x14ac:dyDescent="0.25">
      <c r="A142" s="132"/>
      <c r="B142" s="132"/>
      <c r="C142" s="127"/>
      <c r="D142" s="130"/>
      <c r="E142" s="20"/>
      <c r="F142" s="27"/>
      <c r="G142" s="8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60">
        <f t="shared" si="3"/>
        <v>0</v>
      </c>
      <c r="T142" s="53">
        <f t="shared" si="4"/>
        <v>0</v>
      </c>
      <c r="U142" s="117"/>
      <c r="W142" s="34"/>
    </row>
    <row r="143" spans="1:23" s="5" customFormat="1" ht="21.75" hidden="1" customHeight="1" thickBot="1" x14ac:dyDescent="0.25">
      <c r="A143" s="133"/>
      <c r="B143" s="133"/>
      <c r="C143" s="128"/>
      <c r="D143" s="134"/>
      <c r="E143" s="19"/>
      <c r="F143" s="48"/>
      <c r="G143" s="71"/>
      <c r="H143" s="71"/>
      <c r="I143" s="71"/>
      <c r="J143" s="71"/>
      <c r="K143" s="71"/>
      <c r="L143" s="71"/>
      <c r="M143" s="71"/>
      <c r="N143" s="71"/>
      <c r="O143" s="54"/>
      <c r="P143" s="54"/>
      <c r="Q143" s="71"/>
      <c r="R143" s="54"/>
      <c r="S143" s="58">
        <f t="shared" si="3"/>
        <v>0</v>
      </c>
      <c r="T143" s="58">
        <f t="shared" si="4"/>
        <v>0</v>
      </c>
      <c r="U143" s="118"/>
      <c r="W143" s="34"/>
    </row>
    <row r="144" spans="1:23" s="5" customFormat="1" ht="28.5" customHeight="1" x14ac:dyDescent="0.25">
      <c r="A144" s="123" t="s">
        <v>16</v>
      </c>
      <c r="B144" s="124"/>
      <c r="C144" s="124"/>
      <c r="D144" s="125"/>
      <c r="E144" s="40"/>
      <c r="F144" s="35"/>
      <c r="G144" s="39">
        <f t="shared" ref="G144:U144" si="5">SUM(G9:G143)</f>
        <v>57946500</v>
      </c>
      <c r="H144" s="39">
        <f t="shared" si="5"/>
        <v>57946500</v>
      </c>
      <c r="I144" s="39">
        <f t="shared" si="5"/>
        <v>57946500</v>
      </c>
      <c r="J144" s="39">
        <f t="shared" si="5"/>
        <v>57946500</v>
      </c>
      <c r="K144" s="39">
        <f t="shared" si="5"/>
        <v>57946500</v>
      </c>
      <c r="L144" s="39">
        <f t="shared" si="5"/>
        <v>57946500</v>
      </c>
      <c r="M144" s="39">
        <f t="shared" si="5"/>
        <v>58446500</v>
      </c>
      <c r="N144" s="39">
        <f t="shared" si="5"/>
        <v>58792600</v>
      </c>
      <c r="O144" s="39">
        <f t="shared" si="5"/>
        <v>59292600</v>
      </c>
      <c r="P144" s="39">
        <f t="shared" si="5"/>
        <v>60092600</v>
      </c>
      <c r="Q144" s="39">
        <f t="shared" si="5"/>
        <v>60092600</v>
      </c>
      <c r="R144" s="39">
        <f t="shared" si="5"/>
        <v>60092600</v>
      </c>
      <c r="S144" s="39">
        <f t="shared" si="5"/>
        <v>793812500</v>
      </c>
      <c r="T144" s="39">
        <f t="shared" si="5"/>
        <v>64681708.333333336</v>
      </c>
      <c r="U144" s="39">
        <f t="shared" si="5"/>
        <v>753254208.33333337</v>
      </c>
      <c r="W144" s="34"/>
    </row>
    <row r="145" spans="1:21" s="5" customFormat="1" ht="28.5" customHeight="1" x14ac:dyDescent="0.3">
      <c r="A145" s="6"/>
      <c r="B145" s="6"/>
      <c r="C145" s="16"/>
      <c r="D145" s="13"/>
      <c r="E145" s="8"/>
      <c r="F145" s="13"/>
      <c r="G145" s="14"/>
      <c r="H145" s="15"/>
      <c r="I145" s="15"/>
      <c r="J145" s="15"/>
      <c r="K145" s="15"/>
      <c r="L145" s="10"/>
      <c r="M145" s="10"/>
      <c r="N145" s="10"/>
      <c r="O145" s="10"/>
      <c r="P145" s="10"/>
      <c r="Q145" s="11"/>
      <c r="R145" s="10"/>
      <c r="S145" s="12"/>
      <c r="T145" s="12"/>
      <c r="U145" s="12"/>
    </row>
    <row r="146" spans="1:21" s="5" customFormat="1" ht="28.5" hidden="1" customHeight="1" x14ac:dyDescent="0.3">
      <c r="A146" s="6"/>
      <c r="B146" s="6"/>
      <c r="C146" s="7"/>
      <c r="D146" s="8"/>
      <c r="E146" s="1"/>
      <c r="F146" s="8"/>
      <c r="G146" s="9"/>
      <c r="H146" s="10"/>
      <c r="I146" s="10"/>
      <c r="J146" s="10"/>
      <c r="K146" s="10"/>
      <c r="L146" s="10"/>
      <c r="M146" s="10"/>
      <c r="N146" s="10"/>
      <c r="O146" s="10"/>
      <c r="P146" s="10"/>
      <c r="Q146" s="11"/>
      <c r="R146" s="10"/>
      <c r="S146" s="12">
        <f>+S144+T144</f>
        <v>858494208.33333337</v>
      </c>
      <c r="T146" s="12">
        <f>+U144-S146</f>
        <v>-105240000</v>
      </c>
      <c r="U146" s="12"/>
    </row>
  </sheetData>
  <autoFilter ref="A8:U146" xr:uid="{00000000-0009-0000-0000-000000000000}"/>
  <mergeCells count="150">
    <mergeCell ref="U138:U143"/>
    <mergeCell ref="A134:A137"/>
    <mergeCell ref="B134:B137"/>
    <mergeCell ref="C134:C137"/>
    <mergeCell ref="D134:D137"/>
    <mergeCell ref="U134:U137"/>
    <mergeCell ref="Z118:AB118"/>
    <mergeCell ref="A6:Q6"/>
    <mergeCell ref="A7:Q7"/>
    <mergeCell ref="A9:A12"/>
    <mergeCell ref="B9:B12"/>
    <mergeCell ref="C9:C12"/>
    <mergeCell ref="D9:D12"/>
    <mergeCell ref="C68:C71"/>
    <mergeCell ref="D68:D71"/>
    <mergeCell ref="B34:B37"/>
    <mergeCell ref="C43:C47"/>
    <mergeCell ref="A56:A58"/>
    <mergeCell ref="B56:B58"/>
    <mergeCell ref="C56:C58"/>
    <mergeCell ref="D56:D58"/>
    <mergeCell ref="D43:D47"/>
    <mergeCell ref="B43:B47"/>
    <mergeCell ref="D20:D23"/>
    <mergeCell ref="A20:A23"/>
    <mergeCell ref="B20:B23"/>
    <mergeCell ref="C20:C23"/>
    <mergeCell ref="C34:C37"/>
    <mergeCell ref="D34:D37"/>
    <mergeCell ref="A15:A19"/>
    <mergeCell ref="A34:A37"/>
    <mergeCell ref="B15:B19"/>
    <mergeCell ref="C15:C19"/>
    <mergeCell ref="D15:D19"/>
    <mergeCell ref="A24:A28"/>
    <mergeCell ref="B24:B28"/>
    <mergeCell ref="C24:C28"/>
    <mergeCell ref="D24:D28"/>
    <mergeCell ref="A29:A33"/>
    <mergeCell ref="A59:A62"/>
    <mergeCell ref="B59:B62"/>
    <mergeCell ref="C59:C62"/>
    <mergeCell ref="A68:A71"/>
    <mergeCell ref="B68:B71"/>
    <mergeCell ref="A63:A67"/>
    <mergeCell ref="D59:D62"/>
    <mergeCell ref="B63:B67"/>
    <mergeCell ref="B29:B33"/>
    <mergeCell ref="C29:C33"/>
    <mergeCell ref="D29:D33"/>
    <mergeCell ref="A39:A42"/>
    <mergeCell ref="B39:B42"/>
    <mergeCell ref="C39:C42"/>
    <mergeCell ref="D39:D42"/>
    <mergeCell ref="A43:A47"/>
    <mergeCell ref="A72:A75"/>
    <mergeCell ref="B72:B75"/>
    <mergeCell ref="C72:C75"/>
    <mergeCell ref="D72:D75"/>
    <mergeCell ref="A76:A80"/>
    <mergeCell ref="B76:B80"/>
    <mergeCell ref="C76:C80"/>
    <mergeCell ref="D76:D80"/>
    <mergeCell ref="C63:C67"/>
    <mergeCell ref="D63:D67"/>
    <mergeCell ref="A81:A84"/>
    <mergeCell ref="B81:B84"/>
    <mergeCell ref="C81:C84"/>
    <mergeCell ref="D81:D84"/>
    <mergeCell ref="A97:A100"/>
    <mergeCell ref="B97:B100"/>
    <mergeCell ref="C97:C100"/>
    <mergeCell ref="D97:D100"/>
    <mergeCell ref="A85:A91"/>
    <mergeCell ref="B85:B91"/>
    <mergeCell ref="A104:A107"/>
    <mergeCell ref="B104:B107"/>
    <mergeCell ref="C104:C107"/>
    <mergeCell ref="D104:D107"/>
    <mergeCell ref="D85:D91"/>
    <mergeCell ref="A101:A103"/>
    <mergeCell ref="B101:B103"/>
    <mergeCell ref="C101:C103"/>
    <mergeCell ref="D101:D103"/>
    <mergeCell ref="B92:B96"/>
    <mergeCell ref="C92:C96"/>
    <mergeCell ref="D92:D96"/>
    <mergeCell ref="C85:C91"/>
    <mergeCell ref="A92:A96"/>
    <mergeCell ref="A112:A113"/>
    <mergeCell ref="B112:B113"/>
    <mergeCell ref="C112:C113"/>
    <mergeCell ref="D112:D113"/>
    <mergeCell ref="A114:A118"/>
    <mergeCell ref="B114:B118"/>
    <mergeCell ref="C114:C118"/>
    <mergeCell ref="D114:D118"/>
    <mergeCell ref="A108:A111"/>
    <mergeCell ref="B108:B111"/>
    <mergeCell ref="C108:C111"/>
    <mergeCell ref="D108:D111"/>
    <mergeCell ref="B119:B123"/>
    <mergeCell ref="C119:C123"/>
    <mergeCell ref="D119:D123"/>
    <mergeCell ref="A132:A133"/>
    <mergeCell ref="B132:B133"/>
    <mergeCell ref="C132:C133"/>
    <mergeCell ref="D132:D133"/>
    <mergeCell ref="A127:A131"/>
    <mergeCell ref="B127:B131"/>
    <mergeCell ref="A124:A126"/>
    <mergeCell ref="B124:B126"/>
    <mergeCell ref="C124:C126"/>
    <mergeCell ref="D124:D126"/>
    <mergeCell ref="A1:U5"/>
    <mergeCell ref="U9:U12"/>
    <mergeCell ref="U15:U19"/>
    <mergeCell ref="U20:U23"/>
    <mergeCell ref="U43:U47"/>
    <mergeCell ref="U24:U28"/>
    <mergeCell ref="U29:U33"/>
    <mergeCell ref="A144:D144"/>
    <mergeCell ref="U39:U42"/>
    <mergeCell ref="U34:U37"/>
    <mergeCell ref="U72:U75"/>
    <mergeCell ref="U76:U80"/>
    <mergeCell ref="U81:U84"/>
    <mergeCell ref="U56:U58"/>
    <mergeCell ref="U59:U62"/>
    <mergeCell ref="U63:U67"/>
    <mergeCell ref="C127:C131"/>
    <mergeCell ref="D127:D131"/>
    <mergeCell ref="A138:A143"/>
    <mergeCell ref="B138:B143"/>
    <mergeCell ref="C138:C143"/>
    <mergeCell ref="D138:D143"/>
    <mergeCell ref="A119:A123"/>
    <mergeCell ref="U119:U123"/>
    <mergeCell ref="U124:U126"/>
    <mergeCell ref="U127:U131"/>
    <mergeCell ref="U132:U133"/>
    <mergeCell ref="U104:U107"/>
    <mergeCell ref="U108:U111"/>
    <mergeCell ref="U112:U113"/>
    <mergeCell ref="U114:U118"/>
    <mergeCell ref="U68:U71"/>
    <mergeCell ref="U85:U91"/>
    <mergeCell ref="U92:U96"/>
    <mergeCell ref="U97:U100"/>
    <mergeCell ref="U101:U103"/>
  </mergeCells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rowBreaks count="1" manualBreakCount="1">
    <brk id="13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2015-12-01T16:35:26Z</cp:lastPrinted>
  <dcterms:created xsi:type="dcterms:W3CDTF">2003-03-07T14:03:57Z</dcterms:created>
  <dcterms:modified xsi:type="dcterms:W3CDTF">2022-01-30T21:59:53Z</dcterms:modified>
</cp:coreProperties>
</file>